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herc\Documents\JH_ICHTJ_2023\MIKROMACIERZ\SWZ\"/>
    </mc:Choice>
  </mc:AlternateContent>
  <bookViews>
    <workbookView xWindow="7725" yWindow="915" windowWidth="19035" windowHeight="10965" firstSheet="1" activeTab="1"/>
  </bookViews>
  <sheets>
    <sheet name="Arkusz2" sheetId="2" state="hidden" r:id="rId1"/>
    <sheet name="Arkusz3" sheetId="3" r:id="rId2"/>
    <sheet name="Arkusz1" sheetId="4" r:id="rId3"/>
  </sheets>
  <definedNames>
    <definedName name="_xlnm.Print_Titles" localSheetId="1">Arkusz3!$3:$7</definedName>
  </definedNames>
  <calcPr calcId="152511"/>
</workbook>
</file>

<file path=xl/calcChain.xml><?xml version="1.0" encoding="utf-8"?>
<calcChain xmlns="http://schemas.openxmlformats.org/spreadsheetml/2006/main">
  <c r="H17" i="3" l="1"/>
  <c r="J17" i="3" s="1"/>
  <c r="K17" i="3" s="1"/>
  <c r="H16" i="3"/>
  <c r="H15" i="3"/>
  <c r="J15" i="3" s="1"/>
  <c r="H14" i="3"/>
  <c r="J14" i="3" s="1"/>
  <c r="K14" i="3" s="1"/>
  <c r="H13" i="3"/>
  <c r="J13" i="3" s="1"/>
  <c r="K13" i="3" s="1"/>
  <c r="H12" i="3"/>
  <c r="H11" i="3"/>
  <c r="B10" i="3"/>
  <c r="B11" i="3" s="1"/>
  <c r="B12" i="3" s="1"/>
  <c r="B13" i="3" s="1"/>
  <c r="B14" i="3" s="1"/>
  <c r="B15" i="3" s="1"/>
  <c r="B16" i="3" s="1"/>
  <c r="B17" i="3" s="1"/>
  <c r="H10" i="3"/>
  <c r="J10" i="3" s="1"/>
  <c r="K10" i="3" s="1"/>
  <c r="H9" i="3"/>
  <c r="D18" i="2"/>
  <c r="H18" i="3" l="1"/>
  <c r="J16" i="3"/>
  <c r="K16" i="3" s="1"/>
  <c r="J12" i="3"/>
  <c r="K12" i="3" s="1"/>
  <c r="K15" i="3"/>
  <c r="J11" i="3"/>
  <c r="K11" i="3" s="1"/>
  <c r="J9" i="3"/>
  <c r="J18" i="3" s="1"/>
  <c r="K9" i="3" l="1"/>
  <c r="K18" i="3" s="1"/>
</calcChain>
</file>

<file path=xl/sharedStrings.xml><?xml version="1.0" encoding="utf-8"?>
<sst xmlns="http://schemas.openxmlformats.org/spreadsheetml/2006/main" count="72" uniqueCount="55">
  <si>
    <t>metanol do HPLC</t>
  </si>
  <si>
    <t>etanol</t>
  </si>
  <si>
    <t>POCH</t>
  </si>
  <si>
    <t>azot ciekły</t>
  </si>
  <si>
    <t>acetonitryl do HPLC</t>
  </si>
  <si>
    <t xml:space="preserve">azot </t>
  </si>
  <si>
    <t>aceton</t>
  </si>
  <si>
    <t>denaturat</t>
  </si>
  <si>
    <t xml:space="preserve">metanol </t>
  </si>
  <si>
    <t>kwas solny</t>
  </si>
  <si>
    <t>kwas azotowy(V)</t>
  </si>
  <si>
    <t>amoniak</t>
  </si>
  <si>
    <t xml:space="preserve">kwas askorbinowy </t>
  </si>
  <si>
    <t>2-etyloheksanol</t>
  </si>
  <si>
    <t>POCh</t>
  </si>
  <si>
    <t>RAZEM</t>
  </si>
  <si>
    <t>AIR PRODUCTS</t>
  </si>
  <si>
    <t>związki używane cyklicznie</t>
  </si>
  <si>
    <t>przybliżona cena</t>
  </si>
  <si>
    <t>sprzedawca</t>
  </si>
  <si>
    <t>VAT [%]</t>
  </si>
  <si>
    <t xml:space="preserve">Lp </t>
  </si>
  <si>
    <t>Ilość</t>
  </si>
  <si>
    <t>Jedn. miary szt./kpl/opak</t>
  </si>
  <si>
    <t>Opis przedmiotu zamówienia
(odczynnika laboratoryjnego)</t>
  </si>
  <si>
    <r>
      <t>Nazwa producenta/Nr. katalogowy producenta wyrobu</t>
    </r>
    <r>
      <rPr>
        <b/>
        <vertAlign val="superscript"/>
        <sz val="10"/>
        <rFont val="Times New Roman"/>
        <family val="1"/>
        <charset val="238"/>
      </rPr>
      <t>*)</t>
    </r>
  </si>
  <si>
    <t>RAZEM WARTOŚĆ OFERTY</t>
  </si>
  <si>
    <t>Cena jedn. netto 
[zł]</t>
  </si>
  <si>
    <t>Kwota netto
 [zł]</t>
  </si>
  <si>
    <t>Wartość VAT 
[zł]</t>
  </si>
  <si>
    <t>Kwota brutto
[zł]</t>
  </si>
  <si>
    <t>szt.</t>
  </si>
  <si>
    <t>Numer referencyjny: ZP/2/TP/2023</t>
  </si>
  <si>
    <r>
      <t>Specyfikacja odczynników laboratoryjnych_oferta cenowa_[</t>
    </r>
    <r>
      <rPr>
        <sz val="14"/>
        <color indexed="10"/>
        <rFont val="Czcionka tekstu podstawowego"/>
        <charset val="238"/>
      </rPr>
      <t>WYKONAWCY</t>
    </r>
    <r>
      <rPr>
        <sz val="14"/>
        <color indexed="8"/>
        <rFont val="Czcionka tekstu podstawowego"/>
        <family val="2"/>
        <charset val="238"/>
      </rPr>
      <t>]</t>
    </r>
  </si>
  <si>
    <t>Załącznik Nr 1a do SWZ „Formularz ofertowy”</t>
  </si>
  <si>
    <t xml:space="preserve">Załącznik Nr 1 do oferty </t>
  </si>
  <si>
    <t xml:space="preserve">Szczurza mikromacierz ekspresyjna SurePrint G3 Unrestricted GE 8x60K (najnowsza wersja)
</t>
  </si>
  <si>
    <t>Agilent Technologies/G4858A</t>
  </si>
  <si>
    <t>LowInput QuickAmp Labeling Kit One-Color</t>
  </si>
  <si>
    <t>Agilent Technologies/5190-2305</t>
  </si>
  <si>
    <t>RNA Spike In Kit -One Color</t>
  </si>
  <si>
    <t>Agilent Technologies/5188-5282</t>
  </si>
  <si>
    <t>Gene Expression Hybridization Kit</t>
  </si>
  <si>
    <t>Agilent Technologies/5188-5242</t>
  </si>
  <si>
    <t>Gene Expression Wash Pack</t>
  </si>
  <si>
    <t>Agilent Technologies/5188-5327</t>
  </si>
  <si>
    <t>Pack 20 Backings 8 Arrays per slide</t>
  </si>
  <si>
    <t>Agilent Technologies/G2534-60015</t>
  </si>
  <si>
    <t>Szczurza macierz miRNA Unrestricted Amadid miRNA Array (8x15K) (najnowsza wersja)</t>
  </si>
  <si>
    <t>Agilent Technologies/G4471A</t>
  </si>
  <si>
    <t>MicroRNA Spike In Kit</t>
  </si>
  <si>
    <t>Agilent Technologies/5190-1934</t>
  </si>
  <si>
    <t>miRNA Complete Labeling and Hyb Kit</t>
  </si>
  <si>
    <t>Agilent Technologies/5190-0456</t>
  </si>
  <si>
    <t>Znak sprawy: DZP-JH.260.10.2023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</si>
</sst>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1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4"/>
      <color indexed="10"/>
      <name val="Czcionka tekstu podstawowego"/>
      <charset val="238"/>
    </font>
    <font>
      <b/>
      <sz val="12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Czcionka tekstu podstawowego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A5A5A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7" fillId="6" borderId="0" applyNumberFormat="0" applyBorder="0" applyAlignment="0" applyProtection="0"/>
    <xf numFmtId="0" fontId="1" fillId="2" borderId="0" applyNumberFormat="0" applyBorder="0" applyAlignment="0" applyProtection="0"/>
    <xf numFmtId="0" fontId="18" fillId="7" borderId="28" applyNumberFormat="0" applyAlignment="0" applyProtection="0"/>
    <xf numFmtId="0" fontId="1" fillId="0" borderId="0"/>
    <xf numFmtId="0" fontId="16" fillId="0" borderId="0"/>
  </cellStyleXfs>
  <cellXfs count="73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3" borderId="1" xfId="0" applyFont="1" applyFill="1" applyBorder="1" applyAlignment="1"/>
    <xf numFmtId="0" fontId="3" fillId="4" borderId="7" xfId="0" applyFont="1" applyFill="1" applyBorder="1"/>
    <xf numFmtId="0" fontId="4" fillId="4" borderId="8" xfId="0" applyFont="1" applyFill="1" applyBorder="1"/>
    <xf numFmtId="0" fontId="2" fillId="4" borderId="3" xfId="0" applyFont="1" applyFill="1" applyBorder="1"/>
    <xf numFmtId="0" fontId="2" fillId="4" borderId="1" xfId="0" applyFont="1" applyFill="1" applyBorder="1"/>
    <xf numFmtId="0" fontId="0" fillId="0" borderId="0" xfId="0" applyBorder="1"/>
    <xf numFmtId="0" fontId="0" fillId="5" borderId="0" xfId="0" applyFill="1"/>
    <xf numFmtId="0" fontId="7" fillId="0" borderId="0" xfId="0" applyFont="1"/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0" fillId="3" borderId="0" xfId="0" applyFill="1"/>
    <xf numFmtId="0" fontId="10" fillId="0" borderId="0" xfId="0" applyFont="1" applyAlignment="1">
      <alignment horizontal="right"/>
    </xf>
    <xf numFmtId="4" fontId="9" fillId="3" borderId="11" xfId="3" applyNumberFormat="1" applyFont="1" applyFill="1" applyBorder="1" applyAlignment="1">
      <alignment horizontal="center" vertical="top" wrapText="1"/>
    </xf>
    <xf numFmtId="9" fontId="9" fillId="3" borderId="11" xfId="1" applyNumberFormat="1" applyFont="1" applyFill="1" applyBorder="1" applyAlignment="1">
      <alignment horizontal="center" vertical="top" wrapText="1"/>
    </xf>
    <xf numFmtId="0" fontId="9" fillId="0" borderId="0" xfId="0" applyFont="1"/>
    <xf numFmtId="0" fontId="9" fillId="3" borderId="12" xfId="1" applyFont="1" applyFill="1" applyBorder="1" applyAlignment="1">
      <alignment vertical="top"/>
    </xf>
    <xf numFmtId="0" fontId="8" fillId="3" borderId="13" xfId="3" applyFont="1" applyFill="1" applyBorder="1" applyAlignment="1">
      <alignment horizontal="center" vertical="top" wrapText="1"/>
    </xf>
    <xf numFmtId="0" fontId="9" fillId="3" borderId="13" xfId="1" applyFont="1" applyFill="1" applyBorder="1" applyAlignment="1">
      <alignment horizontal="center" vertical="top" wrapText="1"/>
    </xf>
    <xf numFmtId="0" fontId="9" fillId="3" borderId="14" xfId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8" fillId="3" borderId="15" xfId="3" applyFont="1" applyFill="1" applyBorder="1" applyAlignment="1">
      <alignment horizontal="center" vertical="top" wrapText="1"/>
    </xf>
    <xf numFmtId="0" fontId="8" fillId="3" borderId="16" xfId="1" applyFont="1" applyFill="1" applyBorder="1" applyAlignment="1">
      <alignment horizontal="center" vertical="top"/>
    </xf>
    <xf numFmtId="0" fontId="8" fillId="3" borderId="15" xfId="1" applyFont="1" applyFill="1" applyBorder="1" applyAlignment="1">
      <alignment horizontal="center" vertical="top" wrapText="1"/>
    </xf>
    <xf numFmtId="0" fontId="8" fillId="3" borderId="17" xfId="1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readingOrder="1"/>
    </xf>
    <xf numFmtId="2" fontId="9" fillId="0" borderId="11" xfId="3" applyNumberFormat="1" applyFont="1" applyFill="1" applyBorder="1" applyAlignment="1">
      <alignment horizontal="center" vertical="top" readingOrder="1"/>
    </xf>
    <xf numFmtId="2" fontId="9" fillId="0" borderId="21" xfId="3" applyNumberFormat="1" applyFont="1" applyFill="1" applyBorder="1" applyAlignment="1">
      <alignment horizontal="center" vertical="top" readingOrder="1"/>
    </xf>
    <xf numFmtId="4" fontId="9" fillId="3" borderId="21" xfId="3" applyNumberFormat="1" applyFont="1" applyFill="1" applyBorder="1" applyAlignment="1">
      <alignment horizontal="center" vertical="top" wrapText="1"/>
    </xf>
    <xf numFmtId="9" fontId="9" fillId="3" borderId="21" xfId="1" applyNumberFormat="1" applyFont="1" applyFill="1" applyBorder="1" applyAlignment="1">
      <alignment horizontal="center" vertical="top" wrapText="1"/>
    </xf>
    <xf numFmtId="4" fontId="9" fillId="3" borderId="21" xfId="1" applyNumberFormat="1" applyFont="1" applyFill="1" applyBorder="1" applyAlignment="1">
      <alignment horizontal="center" vertical="top" wrapText="1"/>
    </xf>
    <xf numFmtId="4" fontId="9" fillId="3" borderId="22" xfId="1" applyNumberFormat="1" applyFont="1" applyFill="1" applyBorder="1" applyAlignment="1">
      <alignment horizontal="center" vertical="top" wrapText="1"/>
    </xf>
    <xf numFmtId="4" fontId="9" fillId="3" borderId="11" xfId="1" applyNumberFormat="1" applyFont="1" applyFill="1" applyBorder="1" applyAlignment="1">
      <alignment horizontal="center" vertical="top" wrapText="1"/>
    </xf>
    <xf numFmtId="4" fontId="9" fillId="3" borderId="23" xfId="1" applyNumberFormat="1" applyFont="1" applyFill="1" applyBorder="1" applyAlignment="1">
      <alignment horizontal="center" vertical="top" wrapText="1"/>
    </xf>
    <xf numFmtId="0" fontId="11" fillId="8" borderId="24" xfId="0" applyFont="1" applyFill="1" applyBorder="1" applyAlignment="1">
      <alignment horizontal="center" vertical="top" wrapText="1"/>
    </xf>
    <xf numFmtId="2" fontId="19" fillId="8" borderId="24" xfId="0" applyNumberFormat="1" applyFont="1" applyFill="1" applyBorder="1" applyAlignment="1">
      <alignment horizontal="center" vertical="top" wrapText="1" readingOrder="1"/>
    </xf>
    <xf numFmtId="0" fontId="9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readingOrder="1"/>
    </xf>
    <xf numFmtId="0" fontId="11" fillId="9" borderId="0" xfId="0" applyFont="1" applyFill="1" applyBorder="1" applyAlignment="1">
      <alignment horizontal="center" vertical="top" wrapText="1"/>
    </xf>
    <xf numFmtId="2" fontId="15" fillId="9" borderId="0" xfId="0" applyNumberFormat="1" applyFont="1" applyFill="1" applyBorder="1" applyAlignment="1">
      <alignment horizontal="center" vertical="top" wrapText="1" readingOrder="1"/>
    </xf>
    <xf numFmtId="9" fontId="9" fillId="9" borderId="0" xfId="1" applyNumberFormat="1" applyFont="1" applyFill="1" applyBorder="1" applyAlignment="1">
      <alignment horizontal="center" vertical="top" wrapText="1"/>
    </xf>
    <xf numFmtId="9" fontId="19" fillId="9" borderId="25" xfId="0" applyNumberFormat="1" applyFont="1" applyFill="1" applyBorder="1" applyAlignment="1">
      <alignment vertical="top" wrapText="1" readingOrder="1"/>
    </xf>
    <xf numFmtId="0" fontId="9" fillId="0" borderId="9" xfId="0" applyFont="1" applyFill="1" applyBorder="1" applyAlignment="1">
      <alignment horizontal="center" vertical="top" wrapText="1"/>
    </xf>
    <xf numFmtId="0" fontId="20" fillId="3" borderId="0" xfId="0" applyFont="1" applyFill="1" applyAlignment="1">
      <alignment horizontal="right"/>
    </xf>
    <xf numFmtId="0" fontId="9" fillId="0" borderId="21" xfId="3" applyFont="1" applyFill="1" applyBorder="1" applyAlignment="1">
      <alignment horizontal="center" vertical="top" wrapText="1"/>
    </xf>
    <xf numFmtId="0" fontId="9" fillId="3" borderId="26" xfId="1" applyFont="1" applyFill="1" applyBorder="1" applyAlignment="1">
      <alignment vertical="top"/>
    </xf>
    <xf numFmtId="0" fontId="9" fillId="0" borderId="21" xfId="3" applyFont="1" applyFill="1" applyBorder="1" applyAlignment="1">
      <alignment horizontal="left" vertical="top" wrapText="1"/>
    </xf>
    <xf numFmtId="0" fontId="9" fillId="0" borderId="11" xfId="3" applyFont="1" applyFill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1" xfId="3" applyFont="1" applyFill="1" applyBorder="1" applyAlignment="1">
      <alignment horizontal="center" vertical="top" wrapText="1"/>
    </xf>
    <xf numFmtId="3" fontId="7" fillId="0" borderId="11" xfId="5" applyNumberFormat="1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9" fillId="3" borderId="27" xfId="1" applyFont="1" applyFill="1" applyBorder="1" applyAlignment="1">
      <alignment vertical="top"/>
    </xf>
    <xf numFmtId="0" fontId="9" fillId="0" borderId="21" xfId="1" applyFont="1" applyFill="1" applyBorder="1" applyAlignment="1">
      <alignment horizontal="left" vertical="top" wrapText="1"/>
    </xf>
    <xf numFmtId="0" fontId="22" fillId="0" borderId="0" xfId="0" applyFont="1"/>
    <xf numFmtId="0" fontId="23" fillId="3" borderId="0" xfId="0" applyFont="1" applyFill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29" xfId="0" applyFont="1" applyFill="1" applyBorder="1" applyAlignment="1">
      <alignment horizontal="left" vertical="top" wrapText="1"/>
    </xf>
    <xf numFmtId="0" fontId="13" fillId="0" borderId="11" xfId="3" applyFont="1" applyFill="1" applyBorder="1" applyAlignment="1">
      <alignment horizontal="center" vertical="top" wrapText="1"/>
    </xf>
    <xf numFmtId="0" fontId="21" fillId="0" borderId="11" xfId="0" applyFont="1" applyBorder="1" applyAlignment="1">
      <alignment horizontal="left" vertical="top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6">
    <cellStyle name="40% — akcent 4" xfId="1" builtinId="43"/>
    <cellStyle name="Excel_BuiltIn_40% - akcent 4" xfId="2"/>
    <cellStyle name="Komórka zaznaczona" xfId="3" builtinId="23"/>
    <cellStyle name="Normalny" xfId="0" builtinId="0"/>
    <cellStyle name="Normalny 4" xfId="4"/>
    <cellStyle name="Normalny_Arkusz1" xf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  <border diagonalUp="0" diagonalDown="0"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top style="hair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none"/>
      </font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indexed="22"/>
        </patternFill>
      </fill>
      <alignment horizontal="center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819" name="Obraz 15" descr="http://d.adroll.com/cm/f/ou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3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17</xdr:row>
      <xdr:rowOff>0</xdr:rowOff>
    </xdr:from>
    <xdr:to>
      <xdr:col>2</xdr:col>
      <xdr:colOff>28575</xdr:colOff>
      <xdr:row>17</xdr:row>
      <xdr:rowOff>9525</xdr:rowOff>
    </xdr:to>
    <xdr:pic>
      <xdr:nvPicPr>
        <xdr:cNvPr id="6820" name="Obraz 16" descr="http://d.adroll.com/cm/w/ou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53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17</xdr:row>
      <xdr:rowOff>0</xdr:rowOff>
    </xdr:from>
    <xdr:to>
      <xdr:col>2</xdr:col>
      <xdr:colOff>47625</xdr:colOff>
      <xdr:row>17</xdr:row>
      <xdr:rowOff>9525</xdr:rowOff>
    </xdr:to>
    <xdr:pic>
      <xdr:nvPicPr>
        <xdr:cNvPr id="6821" name="Obraz 17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53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17</xdr:row>
      <xdr:rowOff>0</xdr:rowOff>
    </xdr:from>
    <xdr:to>
      <xdr:col>2</xdr:col>
      <xdr:colOff>66675</xdr:colOff>
      <xdr:row>17</xdr:row>
      <xdr:rowOff>9525</xdr:rowOff>
    </xdr:to>
    <xdr:pic>
      <xdr:nvPicPr>
        <xdr:cNvPr id="6822" name="Obraz 18" descr="https://www.facebook.com/tr?id=462747583829021&amp;cd%5bsegment_eid%5d=7LVJN6BSTJF53GX2R4GID7&amp;ev=NoScrip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53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17</xdr:row>
      <xdr:rowOff>0</xdr:rowOff>
    </xdr:from>
    <xdr:to>
      <xdr:col>2</xdr:col>
      <xdr:colOff>85725</xdr:colOff>
      <xdr:row>17</xdr:row>
      <xdr:rowOff>9525</xdr:rowOff>
    </xdr:to>
    <xdr:pic>
      <xdr:nvPicPr>
        <xdr:cNvPr id="6823" name="Obraz 19" descr="http://www.googleadservices.com/pagead/conversion/976682315/?label=mpPyCI3bkw4Qy_rb0QM&amp;guid=ON&amp;script=0&amp;ord=681214952959933.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53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17</xdr:row>
      <xdr:rowOff>0</xdr:rowOff>
    </xdr:from>
    <xdr:to>
      <xdr:col>2</xdr:col>
      <xdr:colOff>104775</xdr:colOff>
      <xdr:row>17</xdr:row>
      <xdr:rowOff>9525</xdr:rowOff>
    </xdr:to>
    <xdr:pic>
      <xdr:nvPicPr>
        <xdr:cNvPr id="6824" name="Obraz 20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53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17</xdr:row>
      <xdr:rowOff>0</xdr:rowOff>
    </xdr:from>
    <xdr:to>
      <xdr:col>2</xdr:col>
      <xdr:colOff>123825</xdr:colOff>
      <xdr:row>17</xdr:row>
      <xdr:rowOff>9525</xdr:rowOff>
    </xdr:to>
    <xdr:sp macro="" textlink="">
      <xdr:nvSpPr>
        <xdr:cNvPr id="6825" name="AutoShape 28" descr="http://ib.adnxs.com/seg?add=1684329&amp;t=2"/>
        <xdr:cNvSpPr>
          <a:spLocks noChangeAspect="1" noChangeArrowheads="1"/>
        </xdr:cNvSpPr>
      </xdr:nvSpPr>
      <xdr:spPr bwMode="auto">
        <a:xfrm>
          <a:off x="361950" y="353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826" name="Obraz 15" descr="http://d.adroll.com/cm/f/ou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17</xdr:row>
      <xdr:rowOff>0</xdr:rowOff>
    </xdr:from>
    <xdr:to>
      <xdr:col>2</xdr:col>
      <xdr:colOff>28575</xdr:colOff>
      <xdr:row>17</xdr:row>
      <xdr:rowOff>9525</xdr:rowOff>
    </xdr:to>
    <xdr:pic>
      <xdr:nvPicPr>
        <xdr:cNvPr id="6827" name="Obraz 16" descr="http://d.adroll.com/cm/w/ou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17</xdr:row>
      <xdr:rowOff>0</xdr:rowOff>
    </xdr:from>
    <xdr:to>
      <xdr:col>2</xdr:col>
      <xdr:colOff>47625</xdr:colOff>
      <xdr:row>17</xdr:row>
      <xdr:rowOff>9525</xdr:rowOff>
    </xdr:to>
    <xdr:pic>
      <xdr:nvPicPr>
        <xdr:cNvPr id="6828" name="Obraz 17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17</xdr:row>
      <xdr:rowOff>0</xdr:rowOff>
    </xdr:from>
    <xdr:to>
      <xdr:col>2</xdr:col>
      <xdr:colOff>66675</xdr:colOff>
      <xdr:row>17</xdr:row>
      <xdr:rowOff>9525</xdr:rowOff>
    </xdr:to>
    <xdr:pic>
      <xdr:nvPicPr>
        <xdr:cNvPr id="6829" name="Obraz 18" descr="https://www.facebook.com/tr?id=462747583829021&amp;cd%5bsegment_eid%5d=7LVJN6BSTJF53GX2R4GID7&amp;ev=NoScrip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17</xdr:row>
      <xdr:rowOff>0</xdr:rowOff>
    </xdr:from>
    <xdr:to>
      <xdr:col>2</xdr:col>
      <xdr:colOff>85725</xdr:colOff>
      <xdr:row>17</xdr:row>
      <xdr:rowOff>9525</xdr:rowOff>
    </xdr:to>
    <xdr:pic>
      <xdr:nvPicPr>
        <xdr:cNvPr id="6830" name="Obraz 19" descr="http://www.googleadservices.com/pagead/conversion/976682315/?label=mpPyCI3bkw4Qy_rb0QM&amp;guid=ON&amp;script=0&amp;ord=681214952959933.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17</xdr:row>
      <xdr:rowOff>0</xdr:rowOff>
    </xdr:from>
    <xdr:to>
      <xdr:col>2</xdr:col>
      <xdr:colOff>104775</xdr:colOff>
      <xdr:row>17</xdr:row>
      <xdr:rowOff>9525</xdr:rowOff>
    </xdr:to>
    <xdr:pic>
      <xdr:nvPicPr>
        <xdr:cNvPr id="6831" name="Obraz 20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17</xdr:row>
      <xdr:rowOff>0</xdr:rowOff>
    </xdr:from>
    <xdr:to>
      <xdr:col>2</xdr:col>
      <xdr:colOff>123825</xdr:colOff>
      <xdr:row>17</xdr:row>
      <xdr:rowOff>9525</xdr:rowOff>
    </xdr:to>
    <xdr:sp macro="" textlink="">
      <xdr:nvSpPr>
        <xdr:cNvPr id="6832" name="AutoShape 28" descr="http://ib.adnxs.com/seg?add=1684329&amp;t=2"/>
        <xdr:cNvSpPr>
          <a:spLocks noChangeAspect="1" noChangeArrowheads="1"/>
        </xdr:cNvSpPr>
      </xdr:nvSpPr>
      <xdr:spPr bwMode="auto">
        <a:xfrm>
          <a:off x="36195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pic>
      <xdr:nvPicPr>
        <xdr:cNvPr id="6833" name="Obraz 13" descr="http://d.adroll.com/cm/r/out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17</xdr:row>
      <xdr:rowOff>0</xdr:rowOff>
    </xdr:from>
    <xdr:to>
      <xdr:col>3</xdr:col>
      <xdr:colOff>28575</xdr:colOff>
      <xdr:row>17</xdr:row>
      <xdr:rowOff>9525</xdr:rowOff>
    </xdr:to>
    <xdr:pic>
      <xdr:nvPicPr>
        <xdr:cNvPr id="6834" name="Obraz 14" descr="http://d.adroll.com/cm/f/ou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17</xdr:row>
      <xdr:rowOff>0</xdr:rowOff>
    </xdr:from>
    <xdr:to>
      <xdr:col>3</xdr:col>
      <xdr:colOff>47625</xdr:colOff>
      <xdr:row>17</xdr:row>
      <xdr:rowOff>9525</xdr:rowOff>
    </xdr:to>
    <xdr:pic>
      <xdr:nvPicPr>
        <xdr:cNvPr id="6835" name="Obraz 15" descr="http://d.adroll.com/cm/b/out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17</xdr:row>
      <xdr:rowOff>0</xdr:rowOff>
    </xdr:from>
    <xdr:to>
      <xdr:col>3</xdr:col>
      <xdr:colOff>66675</xdr:colOff>
      <xdr:row>17</xdr:row>
      <xdr:rowOff>9525</xdr:rowOff>
    </xdr:to>
    <xdr:pic>
      <xdr:nvPicPr>
        <xdr:cNvPr id="6836" name="Obraz 16" descr="http://d.adroll.com/cm/w/ou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0</xdr:rowOff>
    </xdr:from>
    <xdr:to>
      <xdr:col>3</xdr:col>
      <xdr:colOff>85725</xdr:colOff>
      <xdr:row>17</xdr:row>
      <xdr:rowOff>9525</xdr:rowOff>
    </xdr:to>
    <xdr:pic>
      <xdr:nvPicPr>
        <xdr:cNvPr id="6837" name="Obraz 17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17</xdr:row>
      <xdr:rowOff>0</xdr:rowOff>
    </xdr:from>
    <xdr:to>
      <xdr:col>3</xdr:col>
      <xdr:colOff>104775</xdr:colOff>
      <xdr:row>17</xdr:row>
      <xdr:rowOff>9525</xdr:rowOff>
    </xdr:to>
    <xdr:pic>
      <xdr:nvPicPr>
        <xdr:cNvPr id="6838" name="Obraz 18" descr="http://d.adroll.com/cm/l/out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17</xdr:row>
      <xdr:rowOff>0</xdr:rowOff>
    </xdr:from>
    <xdr:to>
      <xdr:col>3</xdr:col>
      <xdr:colOff>123825</xdr:colOff>
      <xdr:row>17</xdr:row>
      <xdr:rowOff>9525</xdr:rowOff>
    </xdr:to>
    <xdr:pic>
      <xdr:nvPicPr>
        <xdr:cNvPr id="6839" name="Obraz 19" descr="http://www.googleadservices.com/pagead/conversion/976682315/?label=mpPyCI3bkw4Qy_rb0QM&amp;guid=ON&amp;script=0&amp;ord=77115497305518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17</xdr:row>
      <xdr:rowOff>0</xdr:rowOff>
    </xdr:from>
    <xdr:to>
      <xdr:col>3</xdr:col>
      <xdr:colOff>142875</xdr:colOff>
      <xdr:row>17</xdr:row>
      <xdr:rowOff>9525</xdr:rowOff>
    </xdr:to>
    <xdr:pic>
      <xdr:nvPicPr>
        <xdr:cNvPr id="6840" name="Obraz 20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17</xdr:row>
      <xdr:rowOff>0</xdr:rowOff>
    </xdr:from>
    <xdr:to>
      <xdr:col>3</xdr:col>
      <xdr:colOff>161925</xdr:colOff>
      <xdr:row>17</xdr:row>
      <xdr:rowOff>9525</xdr:rowOff>
    </xdr:to>
    <xdr:pic>
      <xdr:nvPicPr>
        <xdr:cNvPr id="6841" name="Obraz 21" descr="http://ib.adnxs.com/seg?add=1684329&amp;t=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171450</xdr:colOff>
      <xdr:row>17</xdr:row>
      <xdr:rowOff>0</xdr:rowOff>
    </xdr:from>
    <xdr:to>
      <xdr:col>3</xdr:col>
      <xdr:colOff>180975</xdr:colOff>
      <xdr:row>17</xdr:row>
      <xdr:rowOff>9525</xdr:rowOff>
    </xdr:to>
    <xdr:pic>
      <xdr:nvPicPr>
        <xdr:cNvPr id="6842" name="Obraz 22" descr="http://www.googleadservices.com/pagead/conversion/976682315/?label=o1Z_CMHLgFcQy_rb0QM&amp;guid=ON&amp;script=0&amp;ord=77115497305518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190500</xdr:colOff>
      <xdr:row>17</xdr:row>
      <xdr:rowOff>0</xdr:rowOff>
    </xdr:from>
    <xdr:to>
      <xdr:col>3</xdr:col>
      <xdr:colOff>200025</xdr:colOff>
      <xdr:row>17</xdr:row>
      <xdr:rowOff>9525</xdr:rowOff>
    </xdr:to>
    <xdr:pic>
      <xdr:nvPicPr>
        <xdr:cNvPr id="6843" name="Obraz 23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209550</xdr:colOff>
      <xdr:row>17</xdr:row>
      <xdr:rowOff>0</xdr:rowOff>
    </xdr:from>
    <xdr:to>
      <xdr:col>3</xdr:col>
      <xdr:colOff>219075</xdr:colOff>
      <xdr:row>17</xdr:row>
      <xdr:rowOff>9525</xdr:rowOff>
    </xdr:to>
    <xdr:pic>
      <xdr:nvPicPr>
        <xdr:cNvPr id="6844" name="Obraz 24" descr="http://ib.adnxs.com/seg?add=2132101&amp;t=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pic>
      <xdr:nvPicPr>
        <xdr:cNvPr id="6845" name="Obraz 37" descr="http://d.adroll.com/cm/r/out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17</xdr:row>
      <xdr:rowOff>0</xdr:rowOff>
    </xdr:from>
    <xdr:to>
      <xdr:col>3</xdr:col>
      <xdr:colOff>28575</xdr:colOff>
      <xdr:row>17</xdr:row>
      <xdr:rowOff>9525</xdr:rowOff>
    </xdr:to>
    <xdr:pic>
      <xdr:nvPicPr>
        <xdr:cNvPr id="6846" name="Obraz 38" descr="http://d.adroll.com/cm/f/ou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17</xdr:row>
      <xdr:rowOff>0</xdr:rowOff>
    </xdr:from>
    <xdr:to>
      <xdr:col>3</xdr:col>
      <xdr:colOff>47625</xdr:colOff>
      <xdr:row>17</xdr:row>
      <xdr:rowOff>9525</xdr:rowOff>
    </xdr:to>
    <xdr:pic>
      <xdr:nvPicPr>
        <xdr:cNvPr id="6847" name="Obraz 39" descr="http://d.adroll.com/cm/b/out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17</xdr:row>
      <xdr:rowOff>0</xdr:rowOff>
    </xdr:from>
    <xdr:to>
      <xdr:col>3</xdr:col>
      <xdr:colOff>66675</xdr:colOff>
      <xdr:row>17</xdr:row>
      <xdr:rowOff>9525</xdr:rowOff>
    </xdr:to>
    <xdr:pic>
      <xdr:nvPicPr>
        <xdr:cNvPr id="6848" name="Obraz 40" descr="http://d.adroll.com/cm/w/ou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0</xdr:rowOff>
    </xdr:from>
    <xdr:to>
      <xdr:col>3</xdr:col>
      <xdr:colOff>85725</xdr:colOff>
      <xdr:row>17</xdr:row>
      <xdr:rowOff>9525</xdr:rowOff>
    </xdr:to>
    <xdr:pic>
      <xdr:nvPicPr>
        <xdr:cNvPr id="6849" name="Obraz 41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17</xdr:row>
      <xdr:rowOff>0</xdr:rowOff>
    </xdr:from>
    <xdr:to>
      <xdr:col>3</xdr:col>
      <xdr:colOff>104775</xdr:colOff>
      <xdr:row>17</xdr:row>
      <xdr:rowOff>9525</xdr:rowOff>
    </xdr:to>
    <xdr:pic>
      <xdr:nvPicPr>
        <xdr:cNvPr id="6850" name="Obraz 42" descr="http://d.adroll.com/cm/l/out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17</xdr:row>
      <xdr:rowOff>0</xdr:rowOff>
    </xdr:from>
    <xdr:to>
      <xdr:col>3</xdr:col>
      <xdr:colOff>123825</xdr:colOff>
      <xdr:row>17</xdr:row>
      <xdr:rowOff>9525</xdr:rowOff>
    </xdr:to>
    <xdr:pic>
      <xdr:nvPicPr>
        <xdr:cNvPr id="6851" name="Obraz 43" descr="http://www.googleadservices.com/pagead/conversion/976682315/?label=mpPyCI3bkw4Qy_rb0QM&amp;guid=ON&amp;script=0&amp;ord=963649926075243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17</xdr:row>
      <xdr:rowOff>0</xdr:rowOff>
    </xdr:from>
    <xdr:to>
      <xdr:col>3</xdr:col>
      <xdr:colOff>142875</xdr:colOff>
      <xdr:row>17</xdr:row>
      <xdr:rowOff>9525</xdr:rowOff>
    </xdr:to>
    <xdr:pic>
      <xdr:nvPicPr>
        <xdr:cNvPr id="6852" name="Obraz 44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17</xdr:row>
      <xdr:rowOff>0</xdr:rowOff>
    </xdr:from>
    <xdr:to>
      <xdr:col>3</xdr:col>
      <xdr:colOff>161925</xdr:colOff>
      <xdr:row>17</xdr:row>
      <xdr:rowOff>9525</xdr:rowOff>
    </xdr:to>
    <xdr:pic>
      <xdr:nvPicPr>
        <xdr:cNvPr id="6853" name="Obraz 45" descr="http://ib.adnxs.com/seg?add=1684329&amp;t=2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171450</xdr:colOff>
      <xdr:row>17</xdr:row>
      <xdr:rowOff>0</xdr:rowOff>
    </xdr:from>
    <xdr:to>
      <xdr:col>3</xdr:col>
      <xdr:colOff>180975</xdr:colOff>
      <xdr:row>17</xdr:row>
      <xdr:rowOff>9525</xdr:rowOff>
    </xdr:to>
    <xdr:pic>
      <xdr:nvPicPr>
        <xdr:cNvPr id="6854" name="Obraz 46" descr="http://www.googleadservices.com/pagead/conversion/976682315/?label=o1Z_CMHLgFcQy_rb0QM&amp;guid=ON&amp;script=0&amp;ord=963649926075243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190500</xdr:colOff>
      <xdr:row>17</xdr:row>
      <xdr:rowOff>0</xdr:rowOff>
    </xdr:from>
    <xdr:to>
      <xdr:col>3</xdr:col>
      <xdr:colOff>200025</xdr:colOff>
      <xdr:row>17</xdr:row>
      <xdr:rowOff>9525</xdr:rowOff>
    </xdr:to>
    <xdr:pic>
      <xdr:nvPicPr>
        <xdr:cNvPr id="6855" name="Obraz 47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209550</xdr:colOff>
      <xdr:row>17</xdr:row>
      <xdr:rowOff>0</xdr:rowOff>
    </xdr:from>
    <xdr:to>
      <xdr:col>3</xdr:col>
      <xdr:colOff>219075</xdr:colOff>
      <xdr:row>17</xdr:row>
      <xdr:rowOff>9525</xdr:rowOff>
    </xdr:to>
    <xdr:pic>
      <xdr:nvPicPr>
        <xdr:cNvPr id="6856" name="Obraz 48" descr="http://ib.adnxs.com/seg?add=2132101&amp;t=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427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pic>
      <xdr:nvPicPr>
        <xdr:cNvPr id="6857" name="Obraz 13" descr="http://d.adroll.com/cm/r/out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17</xdr:row>
      <xdr:rowOff>0</xdr:rowOff>
    </xdr:from>
    <xdr:to>
      <xdr:col>3</xdr:col>
      <xdr:colOff>28575</xdr:colOff>
      <xdr:row>17</xdr:row>
      <xdr:rowOff>9525</xdr:rowOff>
    </xdr:to>
    <xdr:pic>
      <xdr:nvPicPr>
        <xdr:cNvPr id="6858" name="Obraz 14" descr="http://d.adroll.com/cm/f/ou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17</xdr:row>
      <xdr:rowOff>0</xdr:rowOff>
    </xdr:from>
    <xdr:to>
      <xdr:col>3</xdr:col>
      <xdr:colOff>47625</xdr:colOff>
      <xdr:row>17</xdr:row>
      <xdr:rowOff>9525</xdr:rowOff>
    </xdr:to>
    <xdr:pic>
      <xdr:nvPicPr>
        <xdr:cNvPr id="6859" name="Obraz 15" descr="http://d.adroll.com/cm/b/out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17</xdr:row>
      <xdr:rowOff>0</xdr:rowOff>
    </xdr:from>
    <xdr:to>
      <xdr:col>3</xdr:col>
      <xdr:colOff>66675</xdr:colOff>
      <xdr:row>17</xdr:row>
      <xdr:rowOff>9525</xdr:rowOff>
    </xdr:to>
    <xdr:pic>
      <xdr:nvPicPr>
        <xdr:cNvPr id="6860" name="Obraz 16" descr="http://d.adroll.com/cm/w/ou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0</xdr:rowOff>
    </xdr:from>
    <xdr:to>
      <xdr:col>3</xdr:col>
      <xdr:colOff>85725</xdr:colOff>
      <xdr:row>17</xdr:row>
      <xdr:rowOff>9525</xdr:rowOff>
    </xdr:to>
    <xdr:pic>
      <xdr:nvPicPr>
        <xdr:cNvPr id="6861" name="Obraz 17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17</xdr:row>
      <xdr:rowOff>0</xdr:rowOff>
    </xdr:from>
    <xdr:to>
      <xdr:col>3</xdr:col>
      <xdr:colOff>104775</xdr:colOff>
      <xdr:row>17</xdr:row>
      <xdr:rowOff>9525</xdr:rowOff>
    </xdr:to>
    <xdr:pic>
      <xdr:nvPicPr>
        <xdr:cNvPr id="6862" name="Obraz 18" descr="http://d.adroll.com/cm/l/out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17</xdr:row>
      <xdr:rowOff>0</xdr:rowOff>
    </xdr:from>
    <xdr:to>
      <xdr:col>3</xdr:col>
      <xdr:colOff>123825</xdr:colOff>
      <xdr:row>17</xdr:row>
      <xdr:rowOff>9525</xdr:rowOff>
    </xdr:to>
    <xdr:pic>
      <xdr:nvPicPr>
        <xdr:cNvPr id="6863" name="Obraz 19" descr="http://www.googleadservices.com/pagead/conversion/976682315/?label=mpPyCI3bkw4Qy_rb0QM&amp;guid=ON&amp;script=0&amp;ord=77115497305518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17</xdr:row>
      <xdr:rowOff>0</xdr:rowOff>
    </xdr:from>
    <xdr:to>
      <xdr:col>3</xdr:col>
      <xdr:colOff>142875</xdr:colOff>
      <xdr:row>17</xdr:row>
      <xdr:rowOff>9525</xdr:rowOff>
    </xdr:to>
    <xdr:pic>
      <xdr:nvPicPr>
        <xdr:cNvPr id="6864" name="Obraz 20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17</xdr:row>
      <xdr:rowOff>0</xdr:rowOff>
    </xdr:from>
    <xdr:to>
      <xdr:col>3</xdr:col>
      <xdr:colOff>161925</xdr:colOff>
      <xdr:row>17</xdr:row>
      <xdr:rowOff>9525</xdr:rowOff>
    </xdr:to>
    <xdr:pic>
      <xdr:nvPicPr>
        <xdr:cNvPr id="6865" name="Obraz 21" descr="http://ib.adnxs.com/seg?add=1684329&amp;t=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171450</xdr:colOff>
      <xdr:row>17</xdr:row>
      <xdr:rowOff>0</xdr:rowOff>
    </xdr:from>
    <xdr:to>
      <xdr:col>3</xdr:col>
      <xdr:colOff>180975</xdr:colOff>
      <xdr:row>17</xdr:row>
      <xdr:rowOff>9525</xdr:rowOff>
    </xdr:to>
    <xdr:pic>
      <xdr:nvPicPr>
        <xdr:cNvPr id="6866" name="Obraz 22" descr="http://www.googleadservices.com/pagead/conversion/976682315/?label=o1Z_CMHLgFcQy_rb0QM&amp;guid=ON&amp;script=0&amp;ord=77115497305518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190500</xdr:colOff>
      <xdr:row>17</xdr:row>
      <xdr:rowOff>0</xdr:rowOff>
    </xdr:from>
    <xdr:to>
      <xdr:col>3</xdr:col>
      <xdr:colOff>200025</xdr:colOff>
      <xdr:row>17</xdr:row>
      <xdr:rowOff>9525</xdr:rowOff>
    </xdr:to>
    <xdr:pic>
      <xdr:nvPicPr>
        <xdr:cNvPr id="6867" name="Obraz 23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209550</xdr:colOff>
      <xdr:row>17</xdr:row>
      <xdr:rowOff>0</xdr:rowOff>
    </xdr:from>
    <xdr:to>
      <xdr:col>3</xdr:col>
      <xdr:colOff>219075</xdr:colOff>
      <xdr:row>17</xdr:row>
      <xdr:rowOff>9525</xdr:rowOff>
    </xdr:to>
    <xdr:pic>
      <xdr:nvPicPr>
        <xdr:cNvPr id="6868" name="Obraz 24" descr="http://ib.adnxs.com/seg?add=2132101&amp;t=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pic>
      <xdr:nvPicPr>
        <xdr:cNvPr id="6869" name="Obraz 37" descr="http://d.adroll.com/cm/r/out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17</xdr:row>
      <xdr:rowOff>0</xdr:rowOff>
    </xdr:from>
    <xdr:to>
      <xdr:col>3</xdr:col>
      <xdr:colOff>28575</xdr:colOff>
      <xdr:row>17</xdr:row>
      <xdr:rowOff>9525</xdr:rowOff>
    </xdr:to>
    <xdr:pic>
      <xdr:nvPicPr>
        <xdr:cNvPr id="6870" name="Obraz 38" descr="http://d.adroll.com/cm/f/ou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17</xdr:row>
      <xdr:rowOff>0</xdr:rowOff>
    </xdr:from>
    <xdr:to>
      <xdr:col>3</xdr:col>
      <xdr:colOff>47625</xdr:colOff>
      <xdr:row>17</xdr:row>
      <xdr:rowOff>9525</xdr:rowOff>
    </xdr:to>
    <xdr:pic>
      <xdr:nvPicPr>
        <xdr:cNvPr id="6871" name="Obraz 39" descr="http://d.adroll.com/cm/b/out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17</xdr:row>
      <xdr:rowOff>0</xdr:rowOff>
    </xdr:from>
    <xdr:to>
      <xdr:col>3</xdr:col>
      <xdr:colOff>66675</xdr:colOff>
      <xdr:row>17</xdr:row>
      <xdr:rowOff>9525</xdr:rowOff>
    </xdr:to>
    <xdr:pic>
      <xdr:nvPicPr>
        <xdr:cNvPr id="6872" name="Obraz 40" descr="http://d.adroll.com/cm/w/ou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0</xdr:rowOff>
    </xdr:from>
    <xdr:to>
      <xdr:col>3</xdr:col>
      <xdr:colOff>85725</xdr:colOff>
      <xdr:row>17</xdr:row>
      <xdr:rowOff>9525</xdr:rowOff>
    </xdr:to>
    <xdr:pic>
      <xdr:nvPicPr>
        <xdr:cNvPr id="6873" name="Obraz 41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17</xdr:row>
      <xdr:rowOff>0</xdr:rowOff>
    </xdr:from>
    <xdr:to>
      <xdr:col>3</xdr:col>
      <xdr:colOff>104775</xdr:colOff>
      <xdr:row>17</xdr:row>
      <xdr:rowOff>9525</xdr:rowOff>
    </xdr:to>
    <xdr:pic>
      <xdr:nvPicPr>
        <xdr:cNvPr id="6874" name="Obraz 42" descr="http://d.adroll.com/cm/l/out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17</xdr:row>
      <xdr:rowOff>0</xdr:rowOff>
    </xdr:from>
    <xdr:to>
      <xdr:col>3</xdr:col>
      <xdr:colOff>123825</xdr:colOff>
      <xdr:row>17</xdr:row>
      <xdr:rowOff>9525</xdr:rowOff>
    </xdr:to>
    <xdr:pic>
      <xdr:nvPicPr>
        <xdr:cNvPr id="6875" name="Obraz 43" descr="http://www.googleadservices.com/pagead/conversion/976682315/?label=mpPyCI3bkw4Qy_rb0QM&amp;guid=ON&amp;script=0&amp;ord=963649926075243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17</xdr:row>
      <xdr:rowOff>0</xdr:rowOff>
    </xdr:from>
    <xdr:to>
      <xdr:col>3</xdr:col>
      <xdr:colOff>142875</xdr:colOff>
      <xdr:row>17</xdr:row>
      <xdr:rowOff>9525</xdr:rowOff>
    </xdr:to>
    <xdr:pic>
      <xdr:nvPicPr>
        <xdr:cNvPr id="6876" name="Obraz 44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17</xdr:row>
      <xdr:rowOff>0</xdr:rowOff>
    </xdr:from>
    <xdr:to>
      <xdr:col>3</xdr:col>
      <xdr:colOff>161925</xdr:colOff>
      <xdr:row>17</xdr:row>
      <xdr:rowOff>9525</xdr:rowOff>
    </xdr:to>
    <xdr:pic>
      <xdr:nvPicPr>
        <xdr:cNvPr id="6877" name="Obraz 45" descr="http://ib.adnxs.com/seg?add=1684329&amp;t=2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171450</xdr:colOff>
      <xdr:row>17</xdr:row>
      <xdr:rowOff>0</xdr:rowOff>
    </xdr:from>
    <xdr:to>
      <xdr:col>3</xdr:col>
      <xdr:colOff>180975</xdr:colOff>
      <xdr:row>17</xdr:row>
      <xdr:rowOff>9525</xdr:rowOff>
    </xdr:to>
    <xdr:pic>
      <xdr:nvPicPr>
        <xdr:cNvPr id="6878" name="Obraz 46" descr="http://www.googleadservices.com/pagead/conversion/976682315/?label=o1Z_CMHLgFcQy_rb0QM&amp;guid=ON&amp;script=0&amp;ord=963649926075243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190500</xdr:colOff>
      <xdr:row>17</xdr:row>
      <xdr:rowOff>0</xdr:rowOff>
    </xdr:from>
    <xdr:to>
      <xdr:col>3</xdr:col>
      <xdr:colOff>200025</xdr:colOff>
      <xdr:row>17</xdr:row>
      <xdr:rowOff>9525</xdr:rowOff>
    </xdr:to>
    <xdr:pic>
      <xdr:nvPicPr>
        <xdr:cNvPr id="6879" name="Obraz 47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209550</xdr:colOff>
      <xdr:row>17</xdr:row>
      <xdr:rowOff>0</xdr:rowOff>
    </xdr:from>
    <xdr:to>
      <xdr:col>3</xdr:col>
      <xdr:colOff>219075</xdr:colOff>
      <xdr:row>17</xdr:row>
      <xdr:rowOff>9525</xdr:rowOff>
    </xdr:to>
    <xdr:pic>
      <xdr:nvPicPr>
        <xdr:cNvPr id="6880" name="Obraz 48" descr="http://ib.adnxs.com/seg?add=2132101&amp;t=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881" name="Obraz 15" descr="http://d.adroll.com/cm/f/ou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17</xdr:row>
      <xdr:rowOff>0</xdr:rowOff>
    </xdr:from>
    <xdr:to>
      <xdr:col>2</xdr:col>
      <xdr:colOff>28575</xdr:colOff>
      <xdr:row>17</xdr:row>
      <xdr:rowOff>9525</xdr:rowOff>
    </xdr:to>
    <xdr:pic>
      <xdr:nvPicPr>
        <xdr:cNvPr id="6882" name="Obraz 16" descr="http://d.adroll.com/cm/w/ou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17</xdr:row>
      <xdr:rowOff>0</xdr:rowOff>
    </xdr:from>
    <xdr:to>
      <xdr:col>2</xdr:col>
      <xdr:colOff>47625</xdr:colOff>
      <xdr:row>17</xdr:row>
      <xdr:rowOff>9525</xdr:rowOff>
    </xdr:to>
    <xdr:pic>
      <xdr:nvPicPr>
        <xdr:cNvPr id="6883" name="Obraz 17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17</xdr:row>
      <xdr:rowOff>0</xdr:rowOff>
    </xdr:from>
    <xdr:to>
      <xdr:col>2</xdr:col>
      <xdr:colOff>66675</xdr:colOff>
      <xdr:row>17</xdr:row>
      <xdr:rowOff>9525</xdr:rowOff>
    </xdr:to>
    <xdr:pic>
      <xdr:nvPicPr>
        <xdr:cNvPr id="6884" name="Obraz 18" descr="https://www.facebook.com/tr?id=462747583829021&amp;cd%5bsegment_eid%5d=7LVJN6BSTJF53GX2R4GID7&amp;ev=NoScrip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17</xdr:row>
      <xdr:rowOff>0</xdr:rowOff>
    </xdr:from>
    <xdr:to>
      <xdr:col>2</xdr:col>
      <xdr:colOff>85725</xdr:colOff>
      <xdr:row>17</xdr:row>
      <xdr:rowOff>9525</xdr:rowOff>
    </xdr:to>
    <xdr:pic>
      <xdr:nvPicPr>
        <xdr:cNvPr id="6885" name="Obraz 19" descr="http://www.googleadservices.com/pagead/conversion/976682315/?label=mpPyCI3bkw4Qy_rb0QM&amp;guid=ON&amp;script=0&amp;ord=681214952959933.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17</xdr:row>
      <xdr:rowOff>0</xdr:rowOff>
    </xdr:from>
    <xdr:to>
      <xdr:col>2</xdr:col>
      <xdr:colOff>104775</xdr:colOff>
      <xdr:row>17</xdr:row>
      <xdr:rowOff>9525</xdr:rowOff>
    </xdr:to>
    <xdr:pic>
      <xdr:nvPicPr>
        <xdr:cNvPr id="6886" name="Obraz 20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17</xdr:row>
      <xdr:rowOff>0</xdr:rowOff>
    </xdr:from>
    <xdr:to>
      <xdr:col>2</xdr:col>
      <xdr:colOff>123825</xdr:colOff>
      <xdr:row>17</xdr:row>
      <xdr:rowOff>9525</xdr:rowOff>
    </xdr:to>
    <xdr:sp macro="" textlink="">
      <xdr:nvSpPr>
        <xdr:cNvPr id="6887" name="AutoShape 28" descr="http://ib.adnxs.com/seg?add=1684329&amp;t=2"/>
        <xdr:cNvSpPr>
          <a:spLocks noChangeAspect="1" noChangeArrowheads="1"/>
        </xdr:cNvSpPr>
      </xdr:nvSpPr>
      <xdr:spPr bwMode="auto">
        <a:xfrm>
          <a:off x="361950" y="448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50" name="Tabela151" displayName="Tabela151" ref="B7:K17" totalsRowShown="0" headerRowDxfId="14" dataDxfId="12" headerRowBorderDxfId="13" tableBorderDxfId="11" totalsRowBorderDxfId="10">
  <autoFilter ref="B7:K17"/>
  <tableColumns count="10">
    <tableColumn id="1" name="Lp " dataDxfId="9"/>
    <tableColumn id="2" name="Opis przedmiotu zamówienia_x000a_(odczynnika laboratoryjnego)" dataDxfId="8"/>
    <tableColumn id="7" name="Nazwa producenta/Nr. katalogowy producenta wyrobu*)" dataDxfId="7"/>
    <tableColumn id="6" name="Ilość" dataDxfId="6"/>
    <tableColumn id="3" name="Jedn. miary szt./kpl/opak" dataDxfId="5"/>
    <tableColumn id="4" name="Cena jedn. netto _x000a_[zł]" dataDxfId="4"/>
    <tableColumn id="15" name="Kwota netto_x000a_ [zł]" dataDxfId="3"/>
    <tableColumn id="8" name="VAT [%]" dataDxfId="2"/>
    <tableColumn id="9" name="Wartość VAT _x000a_[zł]" dataDxfId="1"/>
    <tableColumn id="10" name="Kwota brutto_x000a_[zł]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8"/>
  <sheetViews>
    <sheetView workbookViewId="0">
      <selection activeCell="C14" sqref="C14"/>
    </sheetView>
  </sheetViews>
  <sheetFormatPr defaultRowHeight="14.25"/>
  <cols>
    <col min="2" max="2" width="28.625" customWidth="1"/>
    <col min="3" max="3" width="27.625" customWidth="1"/>
    <col min="4" max="4" width="19.625" customWidth="1"/>
    <col min="5" max="5" width="14.75" customWidth="1"/>
  </cols>
  <sheetData>
    <row r="4" spans="2:4" ht="15">
      <c r="B4" s="8" t="s">
        <v>17</v>
      </c>
      <c r="C4" s="11" t="s">
        <v>19</v>
      </c>
      <c r="D4" s="10" t="s">
        <v>18</v>
      </c>
    </row>
    <row r="5" spans="2:4">
      <c r="B5" s="2" t="s">
        <v>6</v>
      </c>
      <c r="C5" s="2" t="s">
        <v>2</v>
      </c>
      <c r="D5" s="4">
        <v>4000</v>
      </c>
    </row>
    <row r="6" spans="2:4">
      <c r="B6" s="1" t="s">
        <v>4</v>
      </c>
      <c r="C6" s="1" t="s">
        <v>2</v>
      </c>
      <c r="D6" s="3">
        <v>8000</v>
      </c>
    </row>
    <row r="7" spans="2:4">
      <c r="B7" s="1" t="s">
        <v>7</v>
      </c>
      <c r="C7" s="1" t="s">
        <v>2</v>
      </c>
      <c r="D7" s="3">
        <v>1000</v>
      </c>
    </row>
    <row r="8" spans="2:4">
      <c r="B8" s="1" t="s">
        <v>1</v>
      </c>
      <c r="C8" s="1" t="s">
        <v>2</v>
      </c>
      <c r="D8" s="3">
        <v>5500</v>
      </c>
    </row>
    <row r="9" spans="2:4">
      <c r="B9" s="1" t="s">
        <v>8</v>
      </c>
      <c r="C9" s="1" t="s">
        <v>2</v>
      </c>
      <c r="D9" s="3">
        <v>500</v>
      </c>
    </row>
    <row r="10" spans="2:4">
      <c r="B10" s="1" t="s">
        <v>0</v>
      </c>
      <c r="C10" s="1" t="s">
        <v>2</v>
      </c>
      <c r="D10" s="3">
        <v>3000</v>
      </c>
    </row>
    <row r="11" spans="2:4">
      <c r="B11" s="7" t="s">
        <v>13</v>
      </c>
      <c r="C11" s="1" t="s">
        <v>14</v>
      </c>
      <c r="D11" s="3">
        <v>3000</v>
      </c>
    </row>
    <row r="12" spans="2:4">
      <c r="B12" s="7" t="s">
        <v>12</v>
      </c>
      <c r="C12" s="1" t="s">
        <v>14</v>
      </c>
      <c r="D12" s="3">
        <v>5000</v>
      </c>
    </row>
    <row r="13" spans="2:4">
      <c r="B13" s="2" t="s">
        <v>11</v>
      </c>
      <c r="C13" s="2" t="s">
        <v>2</v>
      </c>
      <c r="D13" s="4">
        <v>1200</v>
      </c>
    </row>
    <row r="14" spans="2:4">
      <c r="B14" s="1" t="s">
        <v>5</v>
      </c>
      <c r="C14" s="1" t="s">
        <v>16</v>
      </c>
      <c r="D14" s="3">
        <v>500</v>
      </c>
    </row>
    <row r="15" spans="2:4">
      <c r="B15" s="1" t="s">
        <v>3</v>
      </c>
      <c r="C15" s="1"/>
      <c r="D15" s="3">
        <v>1800</v>
      </c>
    </row>
    <row r="16" spans="2:4">
      <c r="B16" s="1" t="s">
        <v>10</v>
      </c>
      <c r="C16" s="1" t="s">
        <v>2</v>
      </c>
      <c r="D16" s="3">
        <v>1200</v>
      </c>
    </row>
    <row r="17" spans="2:4" ht="15" thickBot="1">
      <c r="B17" s="1" t="s">
        <v>9</v>
      </c>
      <c r="C17" s="1" t="s">
        <v>2</v>
      </c>
      <c r="D17" s="3">
        <v>1200</v>
      </c>
    </row>
    <row r="18" spans="2:4" ht="15.75" thickBot="1">
      <c r="B18" s="9" t="s">
        <v>15</v>
      </c>
      <c r="C18" s="5"/>
      <c r="D18" s="6">
        <f>SUBTOTAL(109,D4:D17)</f>
        <v>35900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B7" zoomScale="120" zoomScaleNormal="120" workbookViewId="0">
      <selection activeCell="C16" sqref="C16"/>
    </sheetView>
  </sheetViews>
  <sheetFormatPr defaultRowHeight="14.25"/>
  <cols>
    <col min="1" max="1" width="4" hidden="1" customWidth="1"/>
    <col min="2" max="2" width="3.25" customWidth="1"/>
    <col min="3" max="3" width="39.75" customWidth="1"/>
    <col min="4" max="4" width="17.75" customWidth="1"/>
    <col min="5" max="5" width="6" customWidth="1"/>
    <col min="6" max="6" width="6.75" customWidth="1"/>
    <col min="7" max="7" width="8.875" customWidth="1"/>
    <col min="8" max="8" width="10.125" style="12" customWidth="1"/>
    <col min="9" max="9" width="6.875" customWidth="1"/>
    <col min="10" max="10" width="9.875" customWidth="1"/>
    <col min="11" max="11" width="10.125" customWidth="1"/>
  </cols>
  <sheetData>
    <row r="1" spans="1:11">
      <c r="B1" s="14" t="s">
        <v>32</v>
      </c>
    </row>
    <row r="2" spans="1:11">
      <c r="B2" s="14" t="s">
        <v>54</v>
      </c>
    </row>
    <row r="3" spans="1:11" s="19" customFormat="1" ht="18">
      <c r="A3" s="13"/>
      <c r="B3" s="71" t="s">
        <v>33</v>
      </c>
      <c r="C3" s="72"/>
      <c r="D3" s="72"/>
      <c r="E3" s="72"/>
      <c r="F3" s="72"/>
      <c r="G3" s="72"/>
      <c r="H3" s="72"/>
      <c r="I3" s="72"/>
      <c r="J3" s="72"/>
      <c r="K3" s="72"/>
    </row>
    <row r="4" spans="1:11" s="19" customFormat="1" ht="18">
      <c r="A4" s="13"/>
      <c r="B4" s="15"/>
      <c r="C4" s="16"/>
      <c r="D4" s="16"/>
      <c r="E4" s="16"/>
      <c r="F4" s="16"/>
      <c r="G4" s="16"/>
      <c r="H4" s="16"/>
      <c r="I4" s="16"/>
      <c r="J4" s="16"/>
      <c r="K4" s="54"/>
    </row>
    <row r="5" spans="1:11" s="19" customFormat="1" ht="18">
      <c r="A5" s="13"/>
      <c r="B5" s="15"/>
      <c r="C5" s="16"/>
      <c r="D5" s="16"/>
      <c r="E5" s="16"/>
      <c r="F5" s="16"/>
      <c r="G5" s="16"/>
      <c r="H5" s="65" t="s">
        <v>34</v>
      </c>
      <c r="I5" s="66"/>
      <c r="J5" s="66"/>
      <c r="K5" s="65"/>
    </row>
    <row r="6" spans="1:11" s="14" customFormat="1" ht="16.5" thickBot="1">
      <c r="B6" s="23"/>
      <c r="C6" s="23"/>
      <c r="D6" s="23"/>
      <c r="E6" s="23"/>
      <c r="F6" s="23"/>
      <c r="G6" s="23"/>
      <c r="H6" s="65" t="s">
        <v>35</v>
      </c>
      <c r="I6" s="23"/>
      <c r="J6" s="23"/>
      <c r="K6" s="20"/>
    </row>
    <row r="7" spans="1:11" s="14" customFormat="1" ht="60" customHeight="1" thickBot="1">
      <c r="A7" s="17"/>
      <c r="B7" s="24" t="s">
        <v>21</v>
      </c>
      <c r="C7" s="25" t="s">
        <v>24</v>
      </c>
      <c r="D7" s="25" t="s">
        <v>25</v>
      </c>
      <c r="E7" s="25" t="s">
        <v>22</v>
      </c>
      <c r="F7" s="25" t="s">
        <v>23</v>
      </c>
      <c r="G7" s="25" t="s">
        <v>27</v>
      </c>
      <c r="H7" s="25" t="s">
        <v>28</v>
      </c>
      <c r="I7" s="26" t="s">
        <v>20</v>
      </c>
      <c r="J7" s="26" t="s">
        <v>29</v>
      </c>
      <c r="K7" s="27" t="s">
        <v>30</v>
      </c>
    </row>
    <row r="8" spans="1:11" s="14" customFormat="1" ht="20.25" customHeight="1" thickBot="1">
      <c r="A8" s="18"/>
      <c r="B8" s="30">
        <v>1</v>
      </c>
      <c r="C8" s="29">
        <v>2</v>
      </c>
      <c r="D8" s="29">
        <v>3</v>
      </c>
      <c r="E8" s="29">
        <v>4</v>
      </c>
      <c r="F8" s="29">
        <v>5</v>
      </c>
      <c r="G8" s="29">
        <v>6</v>
      </c>
      <c r="H8" s="29">
        <v>7</v>
      </c>
      <c r="I8" s="31">
        <v>8</v>
      </c>
      <c r="J8" s="31">
        <v>9</v>
      </c>
      <c r="K8" s="32">
        <v>10</v>
      </c>
    </row>
    <row r="9" spans="1:11" s="14" customFormat="1" ht="29.25" customHeight="1">
      <c r="A9" s="18"/>
      <c r="B9" s="63">
        <v>1</v>
      </c>
      <c r="C9" s="64" t="s">
        <v>36</v>
      </c>
      <c r="D9" s="57" t="s">
        <v>37</v>
      </c>
      <c r="E9" s="55">
        <v>6</v>
      </c>
      <c r="F9" s="55" t="s">
        <v>31</v>
      </c>
      <c r="G9" s="37">
        <v>0</v>
      </c>
      <c r="H9" s="38">
        <f>E9*G9</f>
        <v>0</v>
      </c>
      <c r="I9" s="39">
        <v>0</v>
      </c>
      <c r="J9" s="40">
        <f>H9*I9</f>
        <v>0</v>
      </c>
      <c r="K9" s="41">
        <f>H9+J9</f>
        <v>0</v>
      </c>
    </row>
    <row r="10" spans="1:11" s="14" customFormat="1" ht="33.75" customHeight="1">
      <c r="A10" s="18"/>
      <c r="B10" s="56">
        <f>B9+1</f>
        <v>2</v>
      </c>
      <c r="C10" s="67" t="s">
        <v>38</v>
      </c>
      <c r="D10" s="58" t="s">
        <v>39</v>
      </c>
      <c r="E10" s="60">
        <v>2</v>
      </c>
      <c r="F10" s="60" t="s">
        <v>31</v>
      </c>
      <c r="G10" s="36">
        <v>0</v>
      </c>
      <c r="H10" s="21">
        <f>E10*G10</f>
        <v>0</v>
      </c>
      <c r="I10" s="22">
        <v>0</v>
      </c>
      <c r="J10" s="42">
        <f>H10*I10</f>
        <v>0</v>
      </c>
      <c r="K10" s="43">
        <f>H10+J10</f>
        <v>0</v>
      </c>
    </row>
    <row r="11" spans="1:11" s="14" customFormat="1" ht="33.75" customHeight="1">
      <c r="A11" s="18"/>
      <c r="B11" s="56">
        <f t="shared" ref="B11:B17" si="0">B10+1</f>
        <v>3</v>
      </c>
      <c r="C11" s="67" t="s">
        <v>40</v>
      </c>
      <c r="D11" s="58" t="s">
        <v>41</v>
      </c>
      <c r="E11" s="60">
        <v>1</v>
      </c>
      <c r="F11" s="60" t="s">
        <v>31</v>
      </c>
      <c r="G11" s="36">
        <v>0</v>
      </c>
      <c r="H11" s="21">
        <f t="shared" ref="H11:H17" si="1">E11*G11</f>
        <v>0</v>
      </c>
      <c r="I11" s="22">
        <v>0</v>
      </c>
      <c r="J11" s="42">
        <f t="shared" ref="J11:J17" si="2">H11*I11</f>
        <v>0</v>
      </c>
      <c r="K11" s="43">
        <f t="shared" ref="K11:K17" si="3">H11+J11</f>
        <v>0</v>
      </c>
    </row>
    <row r="12" spans="1:11" s="14" customFormat="1" ht="33" customHeight="1">
      <c r="A12" s="18"/>
      <c r="B12" s="56">
        <f t="shared" si="0"/>
        <v>4</v>
      </c>
      <c r="C12" s="59" t="s">
        <v>42</v>
      </c>
      <c r="D12" s="58" t="s">
        <v>43</v>
      </c>
      <c r="E12" s="60">
        <v>1</v>
      </c>
      <c r="F12" s="60" t="s">
        <v>31</v>
      </c>
      <c r="G12" s="36">
        <v>0</v>
      </c>
      <c r="H12" s="21">
        <f t="shared" si="1"/>
        <v>0</v>
      </c>
      <c r="I12" s="22">
        <v>0</v>
      </c>
      <c r="J12" s="42">
        <f t="shared" si="2"/>
        <v>0</v>
      </c>
      <c r="K12" s="43">
        <f t="shared" si="3"/>
        <v>0</v>
      </c>
    </row>
    <row r="13" spans="1:11" s="14" customFormat="1" ht="29.25" customHeight="1">
      <c r="A13" s="18"/>
      <c r="B13" s="56">
        <f t="shared" si="0"/>
        <v>5</v>
      </c>
      <c r="C13" s="68" t="s">
        <v>44</v>
      </c>
      <c r="D13" s="58" t="s">
        <v>45</v>
      </c>
      <c r="E13" s="69">
        <v>1</v>
      </c>
      <c r="F13" s="69" t="s">
        <v>31</v>
      </c>
      <c r="G13" s="36">
        <v>0</v>
      </c>
      <c r="H13" s="21">
        <f t="shared" si="1"/>
        <v>0</v>
      </c>
      <c r="I13" s="22">
        <v>0</v>
      </c>
      <c r="J13" s="42">
        <f t="shared" si="2"/>
        <v>0</v>
      </c>
      <c r="K13" s="43">
        <f t="shared" si="3"/>
        <v>0</v>
      </c>
    </row>
    <row r="14" spans="1:11" s="14" customFormat="1" ht="39.75" customHeight="1">
      <c r="A14" s="18"/>
      <c r="B14" s="56">
        <f t="shared" si="0"/>
        <v>6</v>
      </c>
      <c r="C14" s="68" t="s">
        <v>46</v>
      </c>
      <c r="D14" s="58" t="s">
        <v>47</v>
      </c>
      <c r="E14" s="69">
        <v>1</v>
      </c>
      <c r="F14" s="69" t="s">
        <v>31</v>
      </c>
      <c r="G14" s="36">
        <v>0</v>
      </c>
      <c r="H14" s="21">
        <f t="shared" si="1"/>
        <v>0</v>
      </c>
      <c r="I14" s="22">
        <v>0</v>
      </c>
      <c r="J14" s="42">
        <f t="shared" si="2"/>
        <v>0</v>
      </c>
      <c r="K14" s="43">
        <f t="shared" si="3"/>
        <v>0</v>
      </c>
    </row>
    <row r="15" spans="1:11" s="14" customFormat="1" ht="32.25" customHeight="1">
      <c r="A15" s="18"/>
      <c r="B15" s="56">
        <f t="shared" si="0"/>
        <v>7</v>
      </c>
      <c r="C15" s="68" t="s">
        <v>48</v>
      </c>
      <c r="D15" s="58" t="s">
        <v>49</v>
      </c>
      <c r="E15" s="69">
        <v>6</v>
      </c>
      <c r="F15" s="69" t="s">
        <v>31</v>
      </c>
      <c r="G15" s="36">
        <v>0</v>
      </c>
      <c r="H15" s="21">
        <f t="shared" si="1"/>
        <v>0</v>
      </c>
      <c r="I15" s="22">
        <v>0</v>
      </c>
      <c r="J15" s="42">
        <f t="shared" si="2"/>
        <v>0</v>
      </c>
      <c r="K15" s="43">
        <f t="shared" si="3"/>
        <v>0</v>
      </c>
    </row>
    <row r="16" spans="1:11" s="14" customFormat="1" ht="32.25" customHeight="1">
      <c r="A16" s="18"/>
      <c r="B16" s="56">
        <f t="shared" si="0"/>
        <v>8</v>
      </c>
      <c r="C16" s="68" t="s">
        <v>50</v>
      </c>
      <c r="D16" s="58" t="s">
        <v>51</v>
      </c>
      <c r="E16" s="69">
        <v>1</v>
      </c>
      <c r="F16" s="69" t="s">
        <v>31</v>
      </c>
      <c r="G16" s="36">
        <v>0</v>
      </c>
      <c r="H16" s="21">
        <f t="shared" si="1"/>
        <v>0</v>
      </c>
      <c r="I16" s="22">
        <v>0</v>
      </c>
      <c r="J16" s="42">
        <f t="shared" si="2"/>
        <v>0</v>
      </c>
      <c r="K16" s="43">
        <f t="shared" si="3"/>
        <v>0</v>
      </c>
    </row>
    <row r="17" spans="1:11" s="14" customFormat="1" ht="26.25" customHeight="1" thickBot="1">
      <c r="A17" s="18"/>
      <c r="B17" s="56">
        <f t="shared" si="0"/>
        <v>9</v>
      </c>
      <c r="C17" s="70" t="s">
        <v>52</v>
      </c>
      <c r="D17" s="58" t="s">
        <v>53</v>
      </c>
      <c r="E17" s="61">
        <v>2</v>
      </c>
      <c r="F17" s="62" t="s">
        <v>31</v>
      </c>
      <c r="G17" s="36">
        <v>0</v>
      </c>
      <c r="H17" s="21">
        <f t="shared" si="1"/>
        <v>0</v>
      </c>
      <c r="I17" s="22">
        <v>0</v>
      </c>
      <c r="J17" s="42">
        <f t="shared" si="2"/>
        <v>0</v>
      </c>
      <c r="K17" s="43">
        <f t="shared" si="3"/>
        <v>0</v>
      </c>
    </row>
    <row r="18" spans="1:11" ht="16.5" thickBot="1">
      <c r="B18" s="28"/>
      <c r="C18" s="44" t="s">
        <v>26</v>
      </c>
      <c r="D18" s="53"/>
      <c r="E18" s="33"/>
      <c r="F18" s="34"/>
      <c r="G18" s="35"/>
      <c r="H18" s="45">
        <f>SUM(H9:H17)</f>
        <v>0</v>
      </c>
      <c r="I18" s="52"/>
      <c r="J18" s="45">
        <f>SUM(J9:J17)</f>
        <v>0</v>
      </c>
      <c r="K18" s="45">
        <f>SUM(K9:K17)</f>
        <v>0</v>
      </c>
    </row>
    <row r="19" spans="1:11" ht="15.75">
      <c r="B19" s="28"/>
      <c r="C19" s="49"/>
      <c r="D19" s="46"/>
      <c r="E19" s="47"/>
      <c r="F19" s="47"/>
      <c r="G19" s="48"/>
      <c r="H19" s="50"/>
      <c r="I19" s="51"/>
      <c r="J19" s="50"/>
      <c r="K19" s="50"/>
    </row>
  </sheetData>
  <mergeCells count="1">
    <mergeCell ref="B3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&amp;C- &amp;P -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Arkusz2</vt:lpstr>
      <vt:lpstr>Arkusz3</vt:lpstr>
      <vt:lpstr>Arkusz1</vt:lpstr>
      <vt:lpstr>Arkusz3!Tytuły_wydruku</vt:lpstr>
    </vt:vector>
  </TitlesOfParts>
  <Company>ICHTJ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Łyczko</dc:creator>
  <cp:lastModifiedBy>Jacek Herc</cp:lastModifiedBy>
  <cp:lastPrinted>2023-06-21T11:32:54Z</cp:lastPrinted>
  <dcterms:created xsi:type="dcterms:W3CDTF">2009-12-21T12:42:39Z</dcterms:created>
  <dcterms:modified xsi:type="dcterms:W3CDTF">2023-06-21T11:34:46Z</dcterms:modified>
</cp:coreProperties>
</file>