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rutkowski\Documents\Andrzej 4\2022\22-UR-Informatyka\22-UR-Infor-SWZ\"/>
    </mc:Choice>
  </mc:AlternateContent>
  <bookViews>
    <workbookView xWindow="240" yWindow="30" windowWidth="18240" windowHeight="799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30" i="1" l="1"/>
  <c r="H4" i="1"/>
  <c r="I4" i="1"/>
  <c r="G33" i="1" l="1"/>
  <c r="H33" i="1"/>
  <c r="J33" i="1"/>
  <c r="G16" i="1"/>
  <c r="H16" i="1"/>
  <c r="J16" i="1" s="1"/>
  <c r="G17" i="1"/>
  <c r="H17" i="1"/>
  <c r="J17" i="1" s="1"/>
  <c r="K17" i="1" s="1"/>
  <c r="L17" i="1" s="1"/>
  <c r="K33" i="1" l="1"/>
  <c r="L33" i="1" s="1"/>
  <c r="M33" i="1" s="1"/>
  <c r="N33" i="1" s="1"/>
  <c r="K16" i="1"/>
  <c r="L16" i="1" s="1"/>
  <c r="M16" i="1" s="1"/>
  <c r="M17" i="1"/>
  <c r="N17" i="1" s="1"/>
  <c r="A30" i="1"/>
  <c r="A31" i="1" s="1"/>
  <c r="A32" i="1" s="1"/>
  <c r="A33" i="1" s="1"/>
  <c r="A34" i="1" s="1"/>
  <c r="H34" i="1"/>
  <c r="J34" i="1" s="1"/>
  <c r="K34" i="1" s="1"/>
  <c r="H32" i="1"/>
  <c r="J32" i="1" s="1"/>
  <c r="K32" i="1" s="1"/>
  <c r="H31" i="1"/>
  <c r="J31" i="1" s="1"/>
  <c r="K31" i="1" s="1"/>
  <c r="G34" i="1"/>
  <c r="G32" i="1"/>
  <c r="G31" i="1"/>
  <c r="G30" i="1"/>
  <c r="H20" i="1"/>
  <c r="J20" i="1" s="1"/>
  <c r="H19" i="1"/>
  <c r="H18" i="1"/>
  <c r="J18" i="1" s="1"/>
  <c r="K18" i="1" s="1"/>
  <c r="H15" i="1"/>
  <c r="H14" i="1"/>
  <c r="H13" i="1"/>
  <c r="H12" i="1"/>
  <c r="J12" i="1" s="1"/>
  <c r="K12" i="1" s="1"/>
  <c r="H11" i="1"/>
  <c r="H10" i="1"/>
  <c r="H9" i="1"/>
  <c r="J9" i="1" s="1"/>
  <c r="K9" i="1" s="1"/>
  <c r="H8" i="1"/>
  <c r="G20" i="1"/>
  <c r="G19" i="1"/>
  <c r="G18" i="1"/>
  <c r="G15" i="1"/>
  <c r="G14" i="1"/>
  <c r="G13" i="1"/>
  <c r="G12" i="1"/>
  <c r="G11" i="1"/>
  <c r="G10" i="1"/>
  <c r="G9" i="1"/>
  <c r="G8" i="1"/>
  <c r="N16" i="1" l="1"/>
  <c r="L31" i="1"/>
  <c r="M31" i="1" s="1"/>
  <c r="N31" i="1" s="1"/>
  <c r="L32" i="1"/>
  <c r="M32" i="1" s="1"/>
  <c r="N32" i="1" s="1"/>
  <c r="L34" i="1"/>
  <c r="M34" i="1" s="1"/>
  <c r="N34" i="1" s="1"/>
  <c r="J30" i="1"/>
  <c r="K30" i="1" s="1"/>
  <c r="L30" i="1" s="1"/>
  <c r="L18" i="1"/>
  <c r="M18" i="1" s="1"/>
  <c r="N18" i="1" s="1"/>
  <c r="L9" i="1"/>
  <c r="M9" i="1" s="1"/>
  <c r="N9" i="1" s="1"/>
  <c r="L12" i="1"/>
  <c r="M12" i="1" s="1"/>
  <c r="N12" i="1" s="1"/>
  <c r="J8" i="1"/>
  <c r="K8" i="1" s="1"/>
  <c r="L8" i="1" s="1"/>
  <c r="J11" i="1"/>
  <c r="K11" i="1" s="1"/>
  <c r="L11" i="1" s="1"/>
  <c r="J14" i="1"/>
  <c r="K14" i="1" s="1"/>
  <c r="L14" i="1" s="1"/>
  <c r="K20" i="1"/>
  <c r="L20" i="1" s="1"/>
  <c r="J10" i="1"/>
  <c r="K10" i="1" s="1"/>
  <c r="L10" i="1" s="1"/>
  <c r="J13" i="1"/>
  <c r="K13" i="1" s="1"/>
  <c r="L13" i="1" s="1"/>
  <c r="J19" i="1"/>
  <c r="K19" i="1" s="1"/>
  <c r="L19" i="1" s="1"/>
  <c r="J15" i="1"/>
  <c r="K15" i="1" s="1"/>
  <c r="L15" i="1" s="1"/>
  <c r="H5" i="1"/>
  <c r="H6" i="1"/>
  <c r="H7" i="1"/>
  <c r="L35" i="1" l="1"/>
  <c r="M30" i="1"/>
  <c r="M19" i="1"/>
  <c r="N19" i="1" s="1"/>
  <c r="M8" i="1"/>
  <c r="N8" i="1" s="1"/>
  <c r="M13" i="1"/>
  <c r="N13" i="1" s="1"/>
  <c r="M11" i="1"/>
  <c r="N11" i="1" s="1"/>
  <c r="M15" i="1"/>
  <c r="N15" i="1" s="1"/>
  <c r="M14" i="1"/>
  <c r="N14" i="1" s="1"/>
  <c r="M10" i="1"/>
  <c r="N10" i="1" s="1"/>
  <c r="M20" i="1"/>
  <c r="N20" i="1" s="1"/>
  <c r="J4" i="1"/>
  <c r="K4" i="1" s="1"/>
  <c r="G4" i="1"/>
  <c r="N30" i="1" l="1"/>
  <c r="N35" i="1" s="1"/>
  <c r="M35" i="1"/>
  <c r="L4" i="1"/>
  <c r="M4" i="1" l="1"/>
  <c r="N4" i="1" l="1"/>
  <c r="J7" i="1" l="1"/>
  <c r="K7" i="1" s="1"/>
  <c r="J6" i="1"/>
  <c r="K6" i="1" s="1"/>
  <c r="J5" i="1"/>
  <c r="K5" i="1" s="1"/>
  <c r="G7" i="1"/>
  <c r="G6" i="1"/>
  <c r="G5" i="1"/>
  <c r="A4" i="1"/>
  <c r="A5" i="1" s="1"/>
  <c r="A6" i="1" s="1"/>
  <c r="A7" i="1" s="1"/>
  <c r="A8" i="1" s="1"/>
  <c r="A9" i="1" s="1"/>
  <c r="A10" i="1" s="1"/>
  <c r="A11" i="1" s="1"/>
  <c r="A12" i="1" l="1"/>
  <c r="A13" i="1" s="1"/>
  <c r="A14" i="1" s="1"/>
  <c r="A15" i="1" s="1"/>
  <c r="A16" i="1" s="1"/>
  <c r="A17" i="1" s="1"/>
  <c r="A18" i="1" s="1"/>
  <c r="A19" i="1" s="1"/>
  <c r="A20" i="1" s="1"/>
  <c r="L5" i="1"/>
  <c r="L6" i="1"/>
  <c r="M6" i="1" s="1"/>
  <c r="N6" i="1" s="1"/>
  <c r="L7" i="1"/>
  <c r="M7" i="1" s="1"/>
  <c r="N7" i="1" s="1"/>
  <c r="M5" i="1" l="1"/>
  <c r="N5" i="1" s="1"/>
  <c r="L21" i="1"/>
  <c r="L43" i="1" s="1"/>
  <c r="N21" i="1" l="1"/>
  <c r="N43" i="1" s="1"/>
  <c r="M21" i="1"/>
  <c r="M43" i="1" s="1"/>
</calcChain>
</file>

<file path=xl/sharedStrings.xml><?xml version="1.0" encoding="utf-8"?>
<sst xmlns="http://schemas.openxmlformats.org/spreadsheetml/2006/main" count="129" uniqueCount="82">
  <si>
    <t>Lp.</t>
  </si>
  <si>
    <t>**Jednostkowa cena katalogowa Wykonawcy netto
[zł]</t>
  </si>
  <si>
    <t>**Oferowane parametry przez Wykonawcę</t>
  </si>
  <si>
    <t>*Nazwa wyrobu</t>
  </si>
  <si>
    <t>*Parametr</t>
  </si>
  <si>
    <t>*Wymagane minimalne parametry określone przez Zamawiającego</t>
  </si>
  <si>
    <t>*</t>
  </si>
  <si>
    <t>#</t>
  </si>
  <si>
    <t>**</t>
  </si>
  <si>
    <t>Uwaga - Pole oznaczone:</t>
  </si>
  <si>
    <t>Wypełnia Zamawiający</t>
  </si>
  <si>
    <t>Wypełnia Wykonawca</t>
  </si>
  <si>
    <r>
      <rPr>
        <b/>
        <vertAlign val="superscript"/>
        <sz val="10"/>
        <color rgb="FFFF0000"/>
        <rFont val="Times New Roman"/>
        <family val="1"/>
        <charset val="238"/>
      </rPr>
      <t>#</t>
    </r>
    <r>
      <rPr>
        <b/>
        <sz val="10"/>
        <color theme="1"/>
        <rFont val="Times New Roman"/>
        <family val="1"/>
        <charset val="238"/>
      </rPr>
      <t>Producent
Model</t>
    </r>
  </si>
  <si>
    <t>*Iiość
szt. /
kpl. /
opak. /
licencji</t>
  </si>
  <si>
    <r>
      <rPr>
        <b/>
        <sz val="10"/>
        <rFont val="Times New Roman"/>
        <family val="1"/>
        <charset val="238"/>
      </rPr>
      <t xml:space="preserve">Wypełnia Wykonawca, jeżeli Zamawiający nie wpisał Producenta i / lub Modelu </t>
    </r>
    <r>
      <rPr>
        <b/>
        <sz val="10"/>
        <color rgb="FFFF0000"/>
        <rFont val="Times New Roman"/>
        <family val="1"/>
        <charset val="238"/>
      </rPr>
      <t xml:space="preserve">(to oznacza, że Zamawiający wymaga podania Producenta i / lub Modelu  oferowanego wyrobu) </t>
    </r>
  </si>
  <si>
    <r>
      <t>A. Komputery i sprzęt komputerowy</t>
    </r>
    <r>
      <rPr>
        <sz val="10"/>
        <color theme="1"/>
        <rFont val="Times New Roman"/>
        <family val="1"/>
        <charset val="238"/>
      </rPr>
      <t xml:space="preserve"> (</t>
    </r>
    <r>
      <rPr>
        <b/>
        <sz val="10"/>
        <color theme="1"/>
        <rFont val="Times New Roman"/>
        <family val="1"/>
        <charset val="238"/>
      </rPr>
      <t>Grupa 1A</t>
    </r>
    <r>
      <rPr>
        <sz val="10"/>
        <color theme="1"/>
        <rFont val="Times New Roman"/>
        <family val="1"/>
        <charset val="238"/>
      </rPr>
      <t>)</t>
    </r>
  </si>
  <si>
    <t>x</t>
  </si>
  <si>
    <t>ESET NOD32 Antivirus BOX 1 - desktop – licencja na 3 lata</t>
  </si>
  <si>
    <t>licencja na 3 lata</t>
  </si>
  <si>
    <t>Razem:</t>
  </si>
  <si>
    <t xml:space="preserve">           </t>
  </si>
  <si>
    <t>Czytelny podpis lub podpis z pieczątką imienną osoby (osób) upoważnionej (upoważnionych) do reprezentowania Wykonawcy</t>
  </si>
  <si>
    <t>..........................................................................................</t>
  </si>
  <si>
    <t>Komputer stacjonarny - 1</t>
  </si>
  <si>
    <t>Drukarka - 2</t>
  </si>
  <si>
    <t>Komputer stacjonarny - 2</t>
  </si>
  <si>
    <t>Drukarka - 1</t>
  </si>
  <si>
    <t xml:space="preserve">Monitor - 1 </t>
  </si>
  <si>
    <t xml:space="preserve">Monitor -  2 </t>
  </si>
  <si>
    <t>Notebook - 1</t>
  </si>
  <si>
    <t>Notebóok - 2</t>
  </si>
  <si>
    <t>Procesor - 1</t>
  </si>
  <si>
    <t>Procesor - 2</t>
  </si>
  <si>
    <t>Dysk SSD - 1</t>
  </si>
  <si>
    <t>Dysk SSD - 2</t>
  </si>
  <si>
    <t>Pamięć RAM</t>
  </si>
  <si>
    <t>Zasilacz awaryjny - 1</t>
  </si>
  <si>
    <t>Zasilacz awaryjny - 2</t>
  </si>
  <si>
    <t>**Zoferowany opust (O G1A netto)
[%]</t>
  </si>
  <si>
    <t>X</t>
  </si>
  <si>
    <t>Oprogr - 1</t>
  </si>
  <si>
    <t>Oprogr - 2</t>
  </si>
  <si>
    <t>Oprogr - 3</t>
  </si>
  <si>
    <t>Oprogr - 4</t>
  </si>
  <si>
    <t>**Zoferowany opust (O G2 netto)
[%]</t>
  </si>
  <si>
    <t>.......................................... dnia ......................  r.</t>
  </si>
  <si>
    <t xml:space="preserve">Dell Vostro 3681, Core i5-10400, 16 GB, Intel UHD Graphics 630, 1 TB M.2 PCIe Windows 11 Pro </t>
  </si>
  <si>
    <t>Dell OptiPlex 5490 Core i5-10500T, 8 GB, 256 GB SSD Windows 11 Pro</t>
  </si>
  <si>
    <t xml:space="preserve">Urządzenie wielofunkcyjne HP Color LaserJet Pro MFP M283fdw (7KW75A)
 </t>
  </si>
  <si>
    <t>Urządzenie wielofunkcyjne HP PageWide 377dw (J9V80B)</t>
  </si>
  <si>
    <t>Monitor Dell E2422H (210-BBMC)</t>
  </si>
  <si>
    <t>Monitor Dell P3222QE (210-BBBJ)</t>
  </si>
  <si>
    <t>Dell Laptop Vostro 5502 (N6000VN5502EMEA01_2105) / 16 GB RAM / 512 GB SSD PCIe / Windows 11 Pro</t>
  </si>
  <si>
    <r>
      <t xml:space="preserve">Laptop Dell Latitude 5320 </t>
    </r>
    <r>
      <rPr>
        <sz val="9"/>
        <color theme="1"/>
        <rFont val="Times New Roman"/>
        <family val="1"/>
        <charset val="238"/>
      </rPr>
      <t>(N011L532013EMEA_W11+WWAN)</t>
    </r>
  </si>
  <si>
    <t>Procesor Intel Core i7-12700K, 3.6 GHz, 25 MB, BOX (BX8071512700K)</t>
  </si>
  <si>
    <t>Procesor AMD Ryzen 9 5900X, 3.7 GHz, 64 MB, BOX (100-100000061WOF)</t>
  </si>
  <si>
    <t xml:space="preserve">Dysk SSD Kingston KC3000 512 GB M.2 2280 PCI-E x4 Gen4 NVMe (SKC3000S/512G) </t>
  </si>
  <si>
    <t>Dysk SSD Samsung 970 EVO Plus 1 TB M.2 2280 PCI-E x4 Gen3 NVMe (MZ-V7S1T0BW)</t>
  </si>
  <si>
    <t>Płyta gł - 2</t>
  </si>
  <si>
    <t>Płyta gł - 1</t>
  </si>
  <si>
    <t xml:space="preserve">Płyta główna Asus TUF GAMING X570-PLUS WI-FI </t>
  </si>
  <si>
    <t>Płyta główna Asus PRIME Z690-P WIFI D4</t>
  </si>
  <si>
    <t>Pamięć G.Skill Ripjaws V, DDR4, 32 GB, 4400MHz, CL19 (F4-4400C19D-32GVK)</t>
  </si>
  <si>
    <t>UPS Ever RT PLUS 3000 (T/PWPLRT-113K00/00)</t>
  </si>
  <si>
    <t>UPS APC Easy UPS (BVX1200LI)</t>
  </si>
  <si>
    <t>Oprogr - 5</t>
  </si>
  <si>
    <t xml:space="preserve">Microsoft Office 2021 dla Użytkowników Domowych i Małych Firm </t>
  </si>
  <si>
    <t>Microsoft Windows 11 Professional PL</t>
  </si>
  <si>
    <t>Office 365 Standard 12 miesięcy</t>
  </si>
  <si>
    <t>TeamViewer Corporate 12 miesięcy</t>
  </si>
  <si>
    <t>B. Licencjonowane oprogramowanie systemowe, biurowe, specjalistyczne i użytkowe (Grupa 2)</t>
  </si>
  <si>
    <r>
      <t xml:space="preserve">Wartość zaoferowanego opustu (O </t>
    </r>
    <r>
      <rPr>
        <b/>
        <vertAlign val="subscript"/>
        <sz val="10"/>
        <rFont val="Times New Roman"/>
        <family val="1"/>
        <charset val="238"/>
      </rPr>
      <t>Sk</t>
    </r>
    <r>
      <rPr>
        <b/>
        <sz val="10"/>
        <rFont val="Times New Roman"/>
        <family val="1"/>
        <charset val="238"/>
      </rPr>
      <t>)
[zł]</t>
    </r>
  </si>
  <si>
    <t>Zaoferowana cena jednostkowa netto po opuście
[zł]</t>
  </si>
  <si>
    <t>Zaoferowana kwota netto po opuście
[zł]</t>
  </si>
  <si>
    <t>Wartość VAT
[zł]</t>
  </si>
  <si>
    <t>Zaoferowana kwota brutto po opuście
[zł]</t>
  </si>
  <si>
    <t>Wartość zaoferowanego opustu (O G2 netto)
[zł]</t>
  </si>
  <si>
    <t>Łączna wartość VAT,  oferty</t>
  </si>
  <si>
    <r>
      <rPr>
        <b/>
        <sz val="10"/>
        <color rgb="FF7030A0"/>
        <rFont val="Times New Roman"/>
        <family val="1"/>
        <charset val="238"/>
      </rPr>
      <t xml:space="preserve">Łączna cena ofertowa brutto 
</t>
    </r>
    <r>
      <rPr>
        <b/>
        <sz val="10"/>
        <rFont val="Times New Roman"/>
        <family val="1"/>
        <charset val="238"/>
      </rPr>
      <t xml:space="preserve">(C </t>
    </r>
    <r>
      <rPr>
        <b/>
        <vertAlign val="subscript"/>
        <sz val="10"/>
        <rFont val="Times New Roman"/>
        <family val="1"/>
        <charset val="238"/>
      </rPr>
      <t>Oferty</t>
    </r>
    <r>
      <rPr>
        <b/>
        <sz val="10"/>
        <rFont val="Times New Roman"/>
        <family val="1"/>
        <charset val="238"/>
      </rPr>
      <t>):</t>
    </r>
  </si>
  <si>
    <t>Łączna cena ofertowa netto</t>
  </si>
  <si>
    <r>
      <t>Dla kol. 14 -</t>
    </r>
    <r>
      <rPr>
        <b/>
        <sz val="10"/>
        <color rgb="FF7030A0"/>
        <rFont val="Times New Roman"/>
        <family val="1"/>
        <charset val="238"/>
      </rPr>
      <t xml:space="preserve"> Razem łączna cena ofertowa brutto za Grupę 2</t>
    </r>
    <r>
      <rPr>
        <b/>
        <sz val="10"/>
        <color theme="1"/>
        <rFont val="Times New Roman"/>
        <family val="1"/>
        <charset val="238"/>
      </rPr>
      <t>:</t>
    </r>
  </si>
  <si>
    <r>
      <t>Dla kol. 14 -</t>
    </r>
    <r>
      <rPr>
        <b/>
        <sz val="10"/>
        <color rgb="FF7030A0"/>
        <rFont val="Times New Roman"/>
        <family val="1"/>
        <charset val="238"/>
      </rPr>
      <t xml:space="preserve"> Razem łączna cena  ofertowa brutto za Grupę 1A</t>
    </r>
    <r>
      <rPr>
        <b/>
        <sz val="10"/>
        <color theme="1"/>
        <rFont val="Times New Roman"/>
        <family val="1"/>
        <charset val="23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</si>
</sst>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vertAlign val="superscript"/>
      <sz val="10"/>
      <color rgb="FFFF0000"/>
      <name val="Times New Roman"/>
      <family val="1"/>
      <charset val="238"/>
    </font>
    <font>
      <b/>
      <vertAlign val="subscript"/>
      <sz val="10"/>
      <name val="Times New Roman"/>
      <family val="1"/>
      <charset val="238"/>
    </font>
    <font>
      <b/>
      <sz val="10"/>
      <color rgb="FF7030A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10" fontId="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0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10" fillId="0" borderId="0" xfId="0" applyFont="1"/>
    <xf numFmtId="0" fontId="1" fillId="0" borderId="0" xfId="0" applyFont="1" applyAlignment="1">
      <alignment horizontal="left" vertical="center" indent="15"/>
    </xf>
    <xf numFmtId="0" fontId="1" fillId="0" borderId="0" xfId="0" applyFont="1"/>
    <xf numFmtId="0" fontId="0" fillId="0" borderId="0" xfId="0" applyAlignment="1">
      <alignment horizontal="center" vertical="top"/>
    </xf>
    <xf numFmtId="10" fontId="2" fillId="0" borderId="1" xfId="0" applyNumberFormat="1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topLeftCell="D15" zoomScaleNormal="100" workbookViewId="0">
      <selection activeCell="F25" sqref="F25:K25"/>
    </sheetView>
  </sheetViews>
  <sheetFormatPr defaultRowHeight="14.25"/>
  <cols>
    <col min="1" max="1" width="3.75" style="1" customWidth="1"/>
    <col min="2" max="2" width="9.375" style="6" customWidth="1"/>
    <col min="3" max="3" width="9.125" style="6" customWidth="1"/>
    <col min="4" max="4" width="24.25" style="6" customWidth="1"/>
    <col min="5" max="5" width="10.125" style="12" customWidth="1"/>
    <col min="6" max="6" width="26" style="6" customWidth="1"/>
    <col min="7" max="7" width="7.75" style="9" customWidth="1"/>
    <col min="8" max="8" width="11.375" style="25" customWidth="1"/>
    <col min="9" max="9" width="10.875" style="13" customWidth="1"/>
    <col min="10" max="10" width="11.5" style="25" customWidth="1"/>
    <col min="11" max="11" width="12.5" style="25" customWidth="1"/>
    <col min="12" max="12" width="12.125" style="12" customWidth="1"/>
    <col min="13" max="13" width="8.375" style="12" customWidth="1"/>
    <col min="14" max="15" width="13.125" style="12" customWidth="1"/>
    <col min="16" max="16" width="10.875" style="12" customWidth="1"/>
    <col min="17" max="17" width="11" style="12" customWidth="1"/>
    <col min="18" max="18" width="11" style="6" customWidth="1"/>
    <col min="19" max="20" width="11" customWidth="1"/>
    <col min="21" max="21" width="12.125" customWidth="1"/>
    <col min="22" max="22" width="12.75" customWidth="1"/>
  </cols>
  <sheetData>
    <row r="1" spans="1:18">
      <c r="B1" s="39" t="s">
        <v>15</v>
      </c>
    </row>
    <row r="2" spans="1:18" s="5" customFormat="1" ht="76.5">
      <c r="A2" s="15" t="s">
        <v>0</v>
      </c>
      <c r="B2" s="15" t="s">
        <v>3</v>
      </c>
      <c r="C2" s="15" t="s">
        <v>4</v>
      </c>
      <c r="D2" s="15" t="s">
        <v>5</v>
      </c>
      <c r="E2" s="15" t="s">
        <v>12</v>
      </c>
      <c r="F2" s="15" t="s">
        <v>2</v>
      </c>
      <c r="G2" s="16" t="s">
        <v>13</v>
      </c>
      <c r="H2" s="30" t="s">
        <v>1</v>
      </c>
      <c r="I2" s="32" t="s">
        <v>38</v>
      </c>
      <c r="J2" s="33" t="s">
        <v>71</v>
      </c>
      <c r="K2" s="33" t="s">
        <v>72</v>
      </c>
      <c r="L2" s="33" t="s">
        <v>73</v>
      </c>
      <c r="M2" s="33" t="s">
        <v>74</v>
      </c>
      <c r="N2" s="33" t="s">
        <v>75</v>
      </c>
    </row>
    <row r="3" spans="1:18" s="4" customFormat="1" ht="12.75">
      <c r="A3" s="17">
        <v>1</v>
      </c>
      <c r="B3" s="18">
        <v>2</v>
      </c>
      <c r="C3" s="18">
        <v>3</v>
      </c>
      <c r="D3" s="18">
        <v>4</v>
      </c>
      <c r="E3" s="20">
        <v>5</v>
      </c>
      <c r="F3" s="18">
        <v>6</v>
      </c>
      <c r="G3" s="19">
        <v>7</v>
      </c>
      <c r="H3" s="19">
        <v>8</v>
      </c>
      <c r="I3" s="19">
        <v>9</v>
      </c>
      <c r="J3" s="29">
        <v>10</v>
      </c>
      <c r="K3" s="29">
        <v>11</v>
      </c>
      <c r="L3" s="29">
        <v>12</v>
      </c>
      <c r="M3" s="29">
        <v>13</v>
      </c>
      <c r="N3" s="29">
        <v>14</v>
      </c>
      <c r="O3" s="11"/>
      <c r="P3" s="11"/>
      <c r="Q3" s="11"/>
      <c r="R3" s="7"/>
    </row>
    <row r="4" spans="1:18" s="2" customFormat="1" ht="38.25">
      <c r="A4" s="21">
        <f>1</f>
        <v>1</v>
      </c>
      <c r="B4" s="20" t="s">
        <v>23</v>
      </c>
      <c r="C4" s="20" t="s">
        <v>16</v>
      </c>
      <c r="D4" s="20" t="s">
        <v>46</v>
      </c>
      <c r="E4" s="20"/>
      <c r="F4" s="20"/>
      <c r="G4" s="19">
        <f>1</f>
        <v>1</v>
      </c>
      <c r="H4" s="26">
        <f>0</f>
        <v>0</v>
      </c>
      <c r="I4" s="22">
        <f>0</f>
        <v>0</v>
      </c>
      <c r="J4" s="26">
        <f>ROUND(H4*I4,2)</f>
        <v>0</v>
      </c>
      <c r="K4" s="26">
        <f>H4-J4</f>
        <v>0</v>
      </c>
      <c r="L4" s="26">
        <f>ROUND(G4*K4,2)</f>
        <v>0</v>
      </c>
      <c r="M4" s="26">
        <f>ROUND(L4*0.23,2)</f>
        <v>0</v>
      </c>
      <c r="N4" s="26">
        <f>ROUND(L4+M4,2)</f>
        <v>0</v>
      </c>
      <c r="O4" s="10"/>
      <c r="P4" s="10"/>
      <c r="Q4" s="10"/>
      <c r="R4" s="10"/>
    </row>
    <row r="5" spans="1:18" s="2" customFormat="1" ht="38.25">
      <c r="A5" s="21">
        <f>A4+1</f>
        <v>2</v>
      </c>
      <c r="B5" s="20" t="s">
        <v>25</v>
      </c>
      <c r="C5" s="20" t="s">
        <v>16</v>
      </c>
      <c r="D5" s="20" t="s">
        <v>47</v>
      </c>
      <c r="E5" s="20"/>
      <c r="F5" s="20"/>
      <c r="G5" s="19">
        <f>1</f>
        <v>1</v>
      </c>
      <c r="H5" s="26">
        <f>0</f>
        <v>0</v>
      </c>
      <c r="I5" s="22">
        <v>0</v>
      </c>
      <c r="J5" s="26">
        <f>ROUND(H5*I5,2)</f>
        <v>0</v>
      </c>
      <c r="K5" s="26">
        <f>H5-J5</f>
        <v>0</v>
      </c>
      <c r="L5" s="26">
        <f t="shared" ref="L5:L7" si="0">ROUND(G5*K5,2)</f>
        <v>0</v>
      </c>
      <c r="M5" s="26">
        <f>ROUND(L5*0.23,2)</f>
        <v>0</v>
      </c>
      <c r="N5" s="26">
        <f t="shared" ref="N5:N7" si="1">ROUND(L5+M5,2)</f>
        <v>0</v>
      </c>
      <c r="O5" s="10"/>
      <c r="P5" s="10"/>
      <c r="Q5" s="10"/>
      <c r="R5" s="10"/>
    </row>
    <row r="6" spans="1:18" s="2" customFormat="1" ht="68.25" customHeight="1">
      <c r="A6" s="21">
        <f>A5+1</f>
        <v>3</v>
      </c>
      <c r="B6" s="20" t="s">
        <v>26</v>
      </c>
      <c r="C6" s="20" t="s">
        <v>16</v>
      </c>
      <c r="D6" s="18" t="s">
        <v>48</v>
      </c>
      <c r="E6" s="18"/>
      <c r="F6" s="20"/>
      <c r="G6" s="19">
        <f>1</f>
        <v>1</v>
      </c>
      <c r="H6" s="26">
        <f>0</f>
        <v>0</v>
      </c>
      <c r="I6" s="22">
        <v>0</v>
      </c>
      <c r="J6" s="26">
        <f>ROUND(H6*I6,2)</f>
        <v>0</v>
      </c>
      <c r="K6" s="26">
        <f>H6-J6</f>
        <v>0</v>
      </c>
      <c r="L6" s="26">
        <f t="shared" si="0"/>
        <v>0</v>
      </c>
      <c r="M6" s="26">
        <f>ROUND(L6*0.23,2)</f>
        <v>0</v>
      </c>
      <c r="N6" s="26">
        <f t="shared" si="1"/>
        <v>0</v>
      </c>
      <c r="O6" s="10"/>
      <c r="P6" s="10"/>
      <c r="Q6" s="10"/>
      <c r="R6" s="10"/>
    </row>
    <row r="7" spans="1:18" s="2" customFormat="1" ht="25.5">
      <c r="A7" s="21">
        <f>A6+1</f>
        <v>4</v>
      </c>
      <c r="B7" s="20" t="s">
        <v>24</v>
      </c>
      <c r="C7" s="20" t="s">
        <v>16</v>
      </c>
      <c r="D7" s="20" t="s">
        <v>49</v>
      </c>
      <c r="E7" s="20"/>
      <c r="F7" s="20"/>
      <c r="G7" s="19">
        <f>1</f>
        <v>1</v>
      </c>
      <c r="H7" s="26">
        <f>0</f>
        <v>0</v>
      </c>
      <c r="I7" s="22">
        <v>0</v>
      </c>
      <c r="J7" s="26">
        <f>ROUND(H7*I7,2)</f>
        <v>0</v>
      </c>
      <c r="K7" s="26">
        <f>H7-J7</f>
        <v>0</v>
      </c>
      <c r="L7" s="26">
        <f t="shared" si="0"/>
        <v>0</v>
      </c>
      <c r="M7" s="26">
        <f>ROUND(L7*0.23,2)</f>
        <v>0</v>
      </c>
      <c r="N7" s="26">
        <f t="shared" si="1"/>
        <v>0</v>
      </c>
      <c r="O7" s="10"/>
      <c r="P7" s="10"/>
      <c r="Q7" s="10"/>
      <c r="R7" s="10"/>
    </row>
    <row r="8" spans="1:18" s="2" customFormat="1" ht="12.75">
      <c r="A8" s="21">
        <f t="shared" ref="A8:A20" si="2">A7+1</f>
        <v>5</v>
      </c>
      <c r="B8" s="20" t="s">
        <v>27</v>
      </c>
      <c r="C8" s="20" t="s">
        <v>16</v>
      </c>
      <c r="D8" s="20" t="s">
        <v>50</v>
      </c>
      <c r="E8" s="20"/>
      <c r="F8" s="20"/>
      <c r="G8" s="19">
        <f>1</f>
        <v>1</v>
      </c>
      <c r="H8" s="26">
        <f>0</f>
        <v>0</v>
      </c>
      <c r="I8" s="22">
        <v>0</v>
      </c>
      <c r="J8" s="26">
        <f t="shared" ref="J8:J20" si="3">ROUND(H8*I8,2)</f>
        <v>0</v>
      </c>
      <c r="K8" s="26">
        <f t="shared" ref="K8:K20" si="4">H8-J8</f>
        <v>0</v>
      </c>
      <c r="L8" s="26">
        <f t="shared" ref="L8:L20" si="5">ROUND(G8*K8,2)</f>
        <v>0</v>
      </c>
      <c r="M8" s="26">
        <f t="shared" ref="M8:M20" si="6">ROUND(L8*0.23,2)</f>
        <v>0</v>
      </c>
      <c r="N8" s="26">
        <f t="shared" ref="N8:N20" si="7">ROUND(L8+M8,2)</f>
        <v>0</v>
      </c>
      <c r="O8" s="10"/>
      <c r="P8" s="10"/>
      <c r="Q8" s="10"/>
      <c r="R8" s="10"/>
    </row>
    <row r="9" spans="1:18" s="2" customFormat="1" ht="12.75">
      <c r="A9" s="21">
        <f t="shared" si="2"/>
        <v>6</v>
      </c>
      <c r="B9" s="20" t="s">
        <v>28</v>
      </c>
      <c r="C9" s="20" t="s">
        <v>16</v>
      </c>
      <c r="D9" s="20" t="s">
        <v>51</v>
      </c>
      <c r="E9" s="20"/>
      <c r="F9" s="20"/>
      <c r="G9" s="19">
        <f>1</f>
        <v>1</v>
      </c>
      <c r="H9" s="26">
        <f>0</f>
        <v>0</v>
      </c>
      <c r="I9" s="22">
        <v>0</v>
      </c>
      <c r="J9" s="26">
        <f t="shared" si="3"/>
        <v>0</v>
      </c>
      <c r="K9" s="26">
        <f t="shared" si="4"/>
        <v>0</v>
      </c>
      <c r="L9" s="26">
        <f t="shared" si="5"/>
        <v>0</v>
      </c>
      <c r="M9" s="26">
        <f t="shared" si="6"/>
        <v>0</v>
      </c>
      <c r="N9" s="26">
        <f t="shared" si="7"/>
        <v>0</v>
      </c>
      <c r="O9" s="10"/>
      <c r="P9" s="10"/>
      <c r="Q9" s="10"/>
      <c r="R9" s="10"/>
    </row>
    <row r="10" spans="1:18" s="2" customFormat="1" ht="51">
      <c r="A10" s="21">
        <f t="shared" si="2"/>
        <v>7</v>
      </c>
      <c r="B10" s="20" t="s">
        <v>29</v>
      </c>
      <c r="C10" s="20" t="s">
        <v>16</v>
      </c>
      <c r="D10" s="20" t="s">
        <v>52</v>
      </c>
      <c r="E10" s="20"/>
      <c r="F10" s="20"/>
      <c r="G10" s="19">
        <f>1</f>
        <v>1</v>
      </c>
      <c r="H10" s="26">
        <f>0</f>
        <v>0</v>
      </c>
      <c r="I10" s="22">
        <v>0</v>
      </c>
      <c r="J10" s="26">
        <f t="shared" si="3"/>
        <v>0</v>
      </c>
      <c r="K10" s="26">
        <f t="shared" si="4"/>
        <v>0</v>
      </c>
      <c r="L10" s="26">
        <f t="shared" si="5"/>
        <v>0</v>
      </c>
      <c r="M10" s="26">
        <f t="shared" si="6"/>
        <v>0</v>
      </c>
      <c r="N10" s="26">
        <f t="shared" si="7"/>
        <v>0</v>
      </c>
      <c r="O10" s="10"/>
      <c r="P10" s="10"/>
      <c r="Q10" s="10"/>
      <c r="R10" s="10"/>
    </row>
    <row r="11" spans="1:18" s="2" customFormat="1" ht="36.75">
      <c r="A11" s="21">
        <f t="shared" si="2"/>
        <v>8</v>
      </c>
      <c r="B11" s="20" t="s">
        <v>30</v>
      </c>
      <c r="C11" s="20" t="s">
        <v>16</v>
      </c>
      <c r="D11" s="20" t="s">
        <v>53</v>
      </c>
      <c r="E11" s="20"/>
      <c r="F11" s="20"/>
      <c r="G11" s="19">
        <f>1</f>
        <v>1</v>
      </c>
      <c r="H11" s="26">
        <f>0</f>
        <v>0</v>
      </c>
      <c r="I11" s="22">
        <v>0</v>
      </c>
      <c r="J11" s="26">
        <f t="shared" si="3"/>
        <v>0</v>
      </c>
      <c r="K11" s="26">
        <f t="shared" si="4"/>
        <v>0</v>
      </c>
      <c r="L11" s="26">
        <f t="shared" si="5"/>
        <v>0</v>
      </c>
      <c r="M11" s="26">
        <f t="shared" si="6"/>
        <v>0</v>
      </c>
      <c r="N11" s="26">
        <f t="shared" si="7"/>
        <v>0</v>
      </c>
      <c r="O11" s="10"/>
      <c r="P11" s="10"/>
      <c r="Q11" s="10"/>
      <c r="R11" s="10"/>
    </row>
    <row r="12" spans="1:18" s="2" customFormat="1" ht="38.25">
      <c r="A12" s="21">
        <f t="shared" si="2"/>
        <v>9</v>
      </c>
      <c r="B12" s="20" t="s">
        <v>31</v>
      </c>
      <c r="C12" s="20" t="s">
        <v>16</v>
      </c>
      <c r="D12" s="20" t="s">
        <v>55</v>
      </c>
      <c r="E12" s="20"/>
      <c r="F12" s="20"/>
      <c r="G12" s="19">
        <f>1</f>
        <v>1</v>
      </c>
      <c r="H12" s="26">
        <f>0</f>
        <v>0</v>
      </c>
      <c r="I12" s="22">
        <v>0</v>
      </c>
      <c r="J12" s="26">
        <f t="shared" si="3"/>
        <v>0</v>
      </c>
      <c r="K12" s="26">
        <f t="shared" si="4"/>
        <v>0</v>
      </c>
      <c r="L12" s="26">
        <f t="shared" si="5"/>
        <v>0</v>
      </c>
      <c r="M12" s="26">
        <f t="shared" si="6"/>
        <v>0</v>
      </c>
      <c r="N12" s="26">
        <f t="shared" si="7"/>
        <v>0</v>
      </c>
      <c r="O12" s="10"/>
      <c r="P12" s="10"/>
      <c r="Q12" s="10"/>
      <c r="R12" s="10"/>
    </row>
    <row r="13" spans="1:18" s="2" customFormat="1" ht="38.25">
      <c r="A13" s="21">
        <f t="shared" si="2"/>
        <v>10</v>
      </c>
      <c r="B13" s="20" t="s">
        <v>32</v>
      </c>
      <c r="C13" s="20" t="s">
        <v>16</v>
      </c>
      <c r="D13" s="20" t="s">
        <v>54</v>
      </c>
      <c r="E13" s="20"/>
      <c r="F13" s="20"/>
      <c r="G13" s="19">
        <f>1</f>
        <v>1</v>
      </c>
      <c r="H13" s="26">
        <f>0</f>
        <v>0</v>
      </c>
      <c r="I13" s="22">
        <v>0</v>
      </c>
      <c r="J13" s="26">
        <f t="shared" si="3"/>
        <v>0</v>
      </c>
      <c r="K13" s="26">
        <f t="shared" si="4"/>
        <v>0</v>
      </c>
      <c r="L13" s="26">
        <f t="shared" si="5"/>
        <v>0</v>
      </c>
      <c r="M13" s="26">
        <f t="shared" si="6"/>
        <v>0</v>
      </c>
      <c r="N13" s="26">
        <f t="shared" si="7"/>
        <v>0</v>
      </c>
      <c r="O13" s="10"/>
      <c r="P13" s="10"/>
      <c r="Q13" s="10"/>
      <c r="R13" s="10"/>
    </row>
    <row r="14" spans="1:18" s="2" customFormat="1" ht="38.25">
      <c r="A14" s="21">
        <f t="shared" si="2"/>
        <v>11</v>
      </c>
      <c r="B14" s="20" t="s">
        <v>33</v>
      </c>
      <c r="C14" s="20" t="s">
        <v>16</v>
      </c>
      <c r="D14" s="20" t="s">
        <v>56</v>
      </c>
      <c r="E14" s="20"/>
      <c r="F14" s="20"/>
      <c r="G14" s="19">
        <f>1</f>
        <v>1</v>
      </c>
      <c r="H14" s="26">
        <f>0</f>
        <v>0</v>
      </c>
      <c r="I14" s="22">
        <v>0</v>
      </c>
      <c r="J14" s="26">
        <f t="shared" si="3"/>
        <v>0</v>
      </c>
      <c r="K14" s="26">
        <f t="shared" si="4"/>
        <v>0</v>
      </c>
      <c r="L14" s="26">
        <f t="shared" si="5"/>
        <v>0</v>
      </c>
      <c r="M14" s="26">
        <f t="shared" si="6"/>
        <v>0</v>
      </c>
      <c r="N14" s="26">
        <f t="shared" si="7"/>
        <v>0</v>
      </c>
      <c r="O14" s="10"/>
      <c r="P14" s="10"/>
      <c r="Q14" s="10"/>
      <c r="R14" s="10"/>
    </row>
    <row r="15" spans="1:18" s="2" customFormat="1" ht="38.25">
      <c r="A15" s="21">
        <f t="shared" si="2"/>
        <v>12</v>
      </c>
      <c r="B15" s="20" t="s">
        <v>34</v>
      </c>
      <c r="C15" s="20" t="s">
        <v>16</v>
      </c>
      <c r="D15" s="20" t="s">
        <v>57</v>
      </c>
      <c r="E15" s="20"/>
      <c r="F15" s="20"/>
      <c r="G15" s="19">
        <f>1</f>
        <v>1</v>
      </c>
      <c r="H15" s="26">
        <f>0</f>
        <v>0</v>
      </c>
      <c r="I15" s="22">
        <v>0</v>
      </c>
      <c r="J15" s="26">
        <f t="shared" si="3"/>
        <v>0</v>
      </c>
      <c r="K15" s="26">
        <f t="shared" si="4"/>
        <v>0</v>
      </c>
      <c r="L15" s="26">
        <f t="shared" si="5"/>
        <v>0</v>
      </c>
      <c r="M15" s="26">
        <f t="shared" si="6"/>
        <v>0</v>
      </c>
      <c r="N15" s="26">
        <f t="shared" si="7"/>
        <v>0</v>
      </c>
      <c r="O15" s="10"/>
      <c r="P15" s="10"/>
      <c r="Q15" s="10"/>
      <c r="R15" s="10"/>
    </row>
    <row r="16" spans="1:18" s="2" customFormat="1" ht="25.5">
      <c r="A16" s="21">
        <f t="shared" si="2"/>
        <v>13</v>
      </c>
      <c r="B16" s="20" t="s">
        <v>59</v>
      </c>
      <c r="C16" s="20" t="s">
        <v>16</v>
      </c>
      <c r="D16" s="20" t="s">
        <v>60</v>
      </c>
      <c r="E16" s="20"/>
      <c r="F16" s="20"/>
      <c r="G16" s="19">
        <f>1</f>
        <v>1</v>
      </c>
      <c r="H16" s="26">
        <f>0</f>
        <v>0</v>
      </c>
      <c r="I16" s="22">
        <v>0</v>
      </c>
      <c r="J16" s="26">
        <f t="shared" ref="J16:J17" si="8">ROUND(H16*I16,2)</f>
        <v>0</v>
      </c>
      <c r="K16" s="26">
        <f t="shared" ref="K16:K17" si="9">H16-J16</f>
        <v>0</v>
      </c>
      <c r="L16" s="26">
        <f t="shared" ref="L16:L17" si="10">ROUND(G16*K16,2)</f>
        <v>0</v>
      </c>
      <c r="M16" s="26">
        <f t="shared" ref="M16:M17" si="11">ROUND(L16*0.23,2)</f>
        <v>0</v>
      </c>
      <c r="N16" s="26">
        <f t="shared" ref="N16:N17" si="12">ROUND(L16+M16,2)</f>
        <v>0</v>
      </c>
      <c r="O16" s="10"/>
      <c r="P16" s="10"/>
      <c r="Q16" s="10"/>
      <c r="R16" s="10"/>
    </row>
    <row r="17" spans="1:18" s="2" customFormat="1" ht="25.5">
      <c r="A17" s="21">
        <f t="shared" si="2"/>
        <v>14</v>
      </c>
      <c r="B17" s="20" t="s">
        <v>58</v>
      </c>
      <c r="C17" s="20" t="s">
        <v>16</v>
      </c>
      <c r="D17" s="20" t="s">
        <v>61</v>
      </c>
      <c r="E17" s="20"/>
      <c r="F17" s="20"/>
      <c r="G17" s="19">
        <f>1</f>
        <v>1</v>
      </c>
      <c r="H17" s="26">
        <f>0</f>
        <v>0</v>
      </c>
      <c r="I17" s="22">
        <v>0</v>
      </c>
      <c r="J17" s="26">
        <f t="shared" si="8"/>
        <v>0</v>
      </c>
      <c r="K17" s="26">
        <f t="shared" si="9"/>
        <v>0</v>
      </c>
      <c r="L17" s="26">
        <f t="shared" si="10"/>
        <v>0</v>
      </c>
      <c r="M17" s="26">
        <f t="shared" si="11"/>
        <v>0</v>
      </c>
      <c r="N17" s="26">
        <f t="shared" si="12"/>
        <v>0</v>
      </c>
      <c r="O17" s="10"/>
      <c r="P17" s="10"/>
      <c r="Q17" s="10"/>
      <c r="R17" s="10"/>
    </row>
    <row r="18" spans="1:18" s="2" customFormat="1" ht="38.25">
      <c r="A18" s="21">
        <f t="shared" si="2"/>
        <v>15</v>
      </c>
      <c r="B18" s="20" t="s">
        <v>35</v>
      </c>
      <c r="C18" s="20" t="s">
        <v>16</v>
      </c>
      <c r="D18" s="20" t="s">
        <v>62</v>
      </c>
      <c r="E18" s="20"/>
      <c r="F18" s="20"/>
      <c r="G18" s="19">
        <f>1</f>
        <v>1</v>
      </c>
      <c r="H18" s="26">
        <f>0</f>
        <v>0</v>
      </c>
      <c r="I18" s="22">
        <v>0</v>
      </c>
      <c r="J18" s="26">
        <f t="shared" si="3"/>
        <v>0</v>
      </c>
      <c r="K18" s="26">
        <f t="shared" si="4"/>
        <v>0</v>
      </c>
      <c r="L18" s="26">
        <f t="shared" si="5"/>
        <v>0</v>
      </c>
      <c r="M18" s="26">
        <f t="shared" si="6"/>
        <v>0</v>
      </c>
      <c r="N18" s="26">
        <f t="shared" si="7"/>
        <v>0</v>
      </c>
      <c r="O18" s="10"/>
      <c r="P18" s="10"/>
      <c r="Q18" s="10"/>
      <c r="R18" s="10"/>
    </row>
    <row r="19" spans="1:18" s="2" customFormat="1" ht="25.5">
      <c r="A19" s="21">
        <f t="shared" si="2"/>
        <v>16</v>
      </c>
      <c r="B19" s="20" t="s">
        <v>36</v>
      </c>
      <c r="C19" s="20" t="s">
        <v>16</v>
      </c>
      <c r="D19" s="20" t="s">
        <v>63</v>
      </c>
      <c r="E19" s="20"/>
      <c r="F19" s="20"/>
      <c r="G19" s="19">
        <f>1</f>
        <v>1</v>
      </c>
      <c r="H19" s="26">
        <f>0</f>
        <v>0</v>
      </c>
      <c r="I19" s="22">
        <v>0</v>
      </c>
      <c r="J19" s="26">
        <f t="shared" si="3"/>
        <v>0</v>
      </c>
      <c r="K19" s="26">
        <f t="shared" si="4"/>
        <v>0</v>
      </c>
      <c r="L19" s="26">
        <f t="shared" si="5"/>
        <v>0</v>
      </c>
      <c r="M19" s="26">
        <f t="shared" si="6"/>
        <v>0</v>
      </c>
      <c r="N19" s="26">
        <f t="shared" si="7"/>
        <v>0</v>
      </c>
      <c r="O19" s="10"/>
      <c r="P19" s="10"/>
      <c r="Q19" s="10"/>
      <c r="R19" s="10"/>
    </row>
    <row r="20" spans="1:18" s="2" customFormat="1" ht="25.5">
      <c r="A20" s="21">
        <f t="shared" si="2"/>
        <v>17</v>
      </c>
      <c r="B20" s="20" t="s">
        <v>37</v>
      </c>
      <c r="C20" s="20" t="s">
        <v>16</v>
      </c>
      <c r="D20" s="20" t="s">
        <v>64</v>
      </c>
      <c r="E20" s="20"/>
      <c r="F20" s="20"/>
      <c r="G20" s="19">
        <f>1</f>
        <v>1</v>
      </c>
      <c r="H20" s="26">
        <f>0</f>
        <v>0</v>
      </c>
      <c r="I20" s="22">
        <v>0</v>
      </c>
      <c r="J20" s="26">
        <f t="shared" si="3"/>
        <v>0</v>
      </c>
      <c r="K20" s="26">
        <f t="shared" si="4"/>
        <v>0</v>
      </c>
      <c r="L20" s="26">
        <f t="shared" si="5"/>
        <v>0</v>
      </c>
      <c r="M20" s="26">
        <f t="shared" si="6"/>
        <v>0</v>
      </c>
      <c r="N20" s="26">
        <f t="shared" si="7"/>
        <v>0</v>
      </c>
      <c r="O20" s="10"/>
      <c r="P20" s="10"/>
      <c r="Q20" s="10"/>
      <c r="R20" s="10"/>
    </row>
    <row r="21" spans="1:18" s="2" customFormat="1" ht="25.5">
      <c r="B21" s="10"/>
      <c r="C21" s="10"/>
      <c r="D21" s="10"/>
      <c r="E21" s="10"/>
      <c r="F21" s="47" t="s">
        <v>81</v>
      </c>
      <c r="G21" s="16" t="s">
        <v>39</v>
      </c>
      <c r="H21" s="30" t="s">
        <v>39</v>
      </c>
      <c r="I21" s="45" t="s">
        <v>39</v>
      </c>
      <c r="J21" s="30" t="s">
        <v>39</v>
      </c>
      <c r="K21" s="30" t="s">
        <v>39</v>
      </c>
      <c r="L21" s="30">
        <f>SUM(L4:L20)</f>
        <v>0</v>
      </c>
      <c r="M21" s="30">
        <f>SUM(M4:M20)</f>
        <v>0</v>
      </c>
      <c r="N21" s="46">
        <f>SUM(N4:N20)</f>
        <v>0</v>
      </c>
      <c r="O21" s="10"/>
      <c r="P21" s="10"/>
      <c r="Q21" s="10"/>
      <c r="R21" s="10"/>
    </row>
    <row r="22" spans="1:18" s="2" customFormat="1" ht="12.75">
      <c r="B22" s="10"/>
      <c r="C22" s="10"/>
      <c r="D22" s="10"/>
      <c r="E22" s="10"/>
      <c r="F22" s="38"/>
      <c r="G22" s="23"/>
      <c r="H22" s="27"/>
      <c r="I22" s="24"/>
      <c r="J22" s="27"/>
      <c r="K22" s="27"/>
      <c r="L22" s="10"/>
      <c r="M22" s="10"/>
      <c r="N22" s="10"/>
      <c r="O22" s="10"/>
      <c r="P22" s="10"/>
      <c r="Q22" s="10"/>
      <c r="R22" s="10"/>
    </row>
    <row r="23" spans="1:18" s="2" customFormat="1" ht="13.5" customHeight="1">
      <c r="D23" s="34" t="s">
        <v>9</v>
      </c>
      <c r="E23" s="34" t="s">
        <v>6</v>
      </c>
      <c r="F23" s="52" t="s">
        <v>10</v>
      </c>
      <c r="G23" s="51"/>
      <c r="H23" s="51"/>
      <c r="I23" s="51"/>
      <c r="J23" s="51"/>
      <c r="K23" s="51"/>
      <c r="L23" s="10"/>
      <c r="M23" s="10"/>
      <c r="N23" s="10"/>
      <c r="O23" s="10"/>
      <c r="P23" s="10"/>
      <c r="Q23" s="10"/>
      <c r="R23" s="10"/>
    </row>
    <row r="24" spans="1:18" s="2" customFormat="1" ht="27.75" customHeight="1">
      <c r="D24" s="10"/>
      <c r="E24" s="35" t="s">
        <v>7</v>
      </c>
      <c r="F24" s="53" t="s">
        <v>14</v>
      </c>
      <c r="G24" s="51"/>
      <c r="H24" s="51"/>
      <c r="I24" s="51"/>
      <c r="J24" s="51"/>
      <c r="K24" s="51"/>
      <c r="L24" s="10"/>
      <c r="M24" s="10"/>
      <c r="N24" s="10"/>
      <c r="O24" s="10"/>
      <c r="P24" s="10"/>
      <c r="Q24" s="10"/>
      <c r="R24" s="10"/>
    </row>
    <row r="25" spans="1:18" s="2" customFormat="1">
      <c r="D25" s="10"/>
      <c r="E25" s="34" t="s">
        <v>8</v>
      </c>
      <c r="F25" s="54" t="s">
        <v>11</v>
      </c>
      <c r="G25" s="51"/>
      <c r="H25" s="51"/>
      <c r="I25" s="51"/>
      <c r="J25" s="51"/>
      <c r="K25" s="51"/>
      <c r="L25" s="10"/>
      <c r="M25" s="10"/>
      <c r="N25" s="10"/>
      <c r="O25" s="10"/>
      <c r="P25" s="10"/>
      <c r="Q25" s="10"/>
      <c r="R25" s="10"/>
    </row>
    <row r="26" spans="1:18" s="2" customFormat="1" ht="12.75">
      <c r="B26" s="10"/>
      <c r="C26" s="10"/>
      <c r="D26" s="10"/>
      <c r="E26" s="10"/>
      <c r="F26" s="10"/>
      <c r="G26" s="8"/>
      <c r="H26" s="28"/>
      <c r="I26" s="14"/>
      <c r="J26" s="28"/>
      <c r="K26" s="28"/>
      <c r="L26" s="10"/>
      <c r="M26" s="10"/>
      <c r="N26" s="10"/>
      <c r="O26" s="10"/>
      <c r="P26" s="10"/>
      <c r="Q26" s="10"/>
      <c r="R26" s="10"/>
    </row>
    <row r="27" spans="1:18" s="2" customFormat="1" ht="12.75">
      <c r="B27" s="31" t="s">
        <v>70</v>
      </c>
      <c r="C27" s="10"/>
      <c r="D27" s="10"/>
      <c r="E27" s="10"/>
      <c r="F27" s="10"/>
      <c r="G27" s="8"/>
      <c r="H27" s="28"/>
      <c r="I27" s="14"/>
      <c r="J27" s="28"/>
      <c r="K27" s="28"/>
      <c r="L27" s="10"/>
      <c r="M27" s="10"/>
      <c r="N27" s="10"/>
      <c r="O27" s="10"/>
      <c r="P27" s="10"/>
      <c r="Q27" s="10"/>
      <c r="R27" s="10"/>
    </row>
    <row r="28" spans="1:18" s="2" customFormat="1" ht="76.5">
      <c r="A28" s="15" t="s">
        <v>0</v>
      </c>
      <c r="B28" s="15" t="s">
        <v>3</v>
      </c>
      <c r="C28" s="15" t="s">
        <v>4</v>
      </c>
      <c r="D28" s="15" t="s">
        <v>5</v>
      </c>
      <c r="E28" s="15" t="s">
        <v>12</v>
      </c>
      <c r="F28" s="15" t="s">
        <v>2</v>
      </c>
      <c r="G28" s="16" t="s">
        <v>13</v>
      </c>
      <c r="H28" s="30" t="s">
        <v>1</v>
      </c>
      <c r="I28" s="32" t="s">
        <v>44</v>
      </c>
      <c r="J28" s="33" t="s">
        <v>76</v>
      </c>
      <c r="K28" s="33" t="s">
        <v>72</v>
      </c>
      <c r="L28" s="33" t="s">
        <v>73</v>
      </c>
      <c r="M28" s="33" t="s">
        <v>74</v>
      </c>
      <c r="N28" s="33" t="s">
        <v>75</v>
      </c>
      <c r="O28" s="10"/>
      <c r="P28" s="10"/>
      <c r="Q28" s="10"/>
      <c r="R28" s="10"/>
    </row>
    <row r="29" spans="1:18" s="2" customFormat="1" ht="12.75">
      <c r="A29" s="21">
        <v>1</v>
      </c>
      <c r="B29" s="20">
        <v>2</v>
      </c>
      <c r="C29" s="20">
        <v>3</v>
      </c>
      <c r="D29" s="20">
        <v>4</v>
      </c>
      <c r="E29" s="20">
        <v>5</v>
      </c>
      <c r="F29" s="20">
        <v>6</v>
      </c>
      <c r="G29" s="19">
        <v>7</v>
      </c>
      <c r="H29" s="19">
        <v>8</v>
      </c>
      <c r="I29" s="19">
        <v>9</v>
      </c>
      <c r="J29" s="19">
        <v>10</v>
      </c>
      <c r="K29" s="19">
        <v>11</v>
      </c>
      <c r="L29" s="29">
        <v>12</v>
      </c>
      <c r="M29" s="29">
        <v>13</v>
      </c>
      <c r="N29" s="29">
        <v>14</v>
      </c>
      <c r="O29" s="10"/>
      <c r="P29" s="10"/>
      <c r="Q29" s="10"/>
      <c r="R29" s="10"/>
    </row>
    <row r="30" spans="1:18" s="2" customFormat="1" ht="25.5">
      <c r="A30" s="21">
        <f>1</f>
        <v>1</v>
      </c>
      <c r="B30" s="20" t="s">
        <v>40</v>
      </c>
      <c r="C30" s="20" t="s">
        <v>18</v>
      </c>
      <c r="D30" s="20" t="s">
        <v>17</v>
      </c>
      <c r="E30" s="20"/>
      <c r="F30" s="20"/>
      <c r="G30" s="19">
        <f>1</f>
        <v>1</v>
      </c>
      <c r="H30" s="26">
        <f>0</f>
        <v>0</v>
      </c>
      <c r="I30" s="22">
        <v>0</v>
      </c>
      <c r="J30" s="26">
        <f>ROUND(H30*I30,2)</f>
        <v>0</v>
      </c>
      <c r="K30" s="26">
        <f>H30-J30</f>
        <v>0</v>
      </c>
      <c r="L30" s="26">
        <f>ROUND(G30*K30,2)</f>
        <v>0</v>
      </c>
      <c r="M30" s="26">
        <f>ROUND(L30*0.23,2)</f>
        <v>0</v>
      </c>
      <c r="N30" s="26">
        <f>ROUND(L30+M30,2)</f>
        <v>0</v>
      </c>
      <c r="O30" s="10"/>
      <c r="P30" s="10"/>
      <c r="Q30" s="10"/>
      <c r="R30" s="10"/>
    </row>
    <row r="31" spans="1:18" s="2" customFormat="1" ht="38.25">
      <c r="A31" s="21">
        <f>1+A30</f>
        <v>2</v>
      </c>
      <c r="B31" s="20" t="s">
        <v>41</v>
      </c>
      <c r="C31" s="20" t="s">
        <v>16</v>
      </c>
      <c r="D31" s="20" t="s">
        <v>66</v>
      </c>
      <c r="E31" s="20"/>
      <c r="F31" s="20"/>
      <c r="G31" s="19">
        <f>1</f>
        <v>1</v>
      </c>
      <c r="H31" s="26">
        <f>0</f>
        <v>0</v>
      </c>
      <c r="I31" s="22">
        <v>0</v>
      </c>
      <c r="J31" s="26">
        <f>ROUND(H31*I31,2)</f>
        <v>0</v>
      </c>
      <c r="K31" s="26">
        <f>H31-J31</f>
        <v>0</v>
      </c>
      <c r="L31" s="26">
        <f>ROUND(G31*K31,2)</f>
        <v>0</v>
      </c>
      <c r="M31" s="26">
        <f>ROUND(L31*0.23,2)</f>
        <v>0</v>
      </c>
      <c r="N31" s="26">
        <f>ROUND(L31+M31,2)</f>
        <v>0</v>
      </c>
      <c r="O31" s="10"/>
      <c r="P31" s="10"/>
      <c r="Q31" s="10"/>
      <c r="R31" s="10"/>
    </row>
    <row r="32" spans="1:18" s="2" customFormat="1" ht="25.5">
      <c r="A32" s="21">
        <f t="shared" ref="A32:A34" si="13">1+A31</f>
        <v>3</v>
      </c>
      <c r="B32" s="20" t="s">
        <v>42</v>
      </c>
      <c r="C32" s="20" t="s">
        <v>16</v>
      </c>
      <c r="D32" s="20" t="s">
        <v>67</v>
      </c>
      <c r="E32" s="20"/>
      <c r="F32" s="20"/>
      <c r="G32" s="19">
        <f>1</f>
        <v>1</v>
      </c>
      <c r="H32" s="26">
        <f>0</f>
        <v>0</v>
      </c>
      <c r="I32" s="22">
        <v>0</v>
      </c>
      <c r="J32" s="26">
        <f>ROUND(H32*I32,2)</f>
        <v>0</v>
      </c>
      <c r="K32" s="26">
        <f>H32-J32</f>
        <v>0</v>
      </c>
      <c r="L32" s="26">
        <f>ROUND(G32*K32,2)</f>
        <v>0</v>
      </c>
      <c r="M32" s="26">
        <f>ROUND(L32*0.23,2)</f>
        <v>0</v>
      </c>
      <c r="N32" s="26">
        <f>ROUND(L32+M32,2)</f>
        <v>0</v>
      </c>
      <c r="O32" s="10"/>
      <c r="P32" s="10"/>
      <c r="Q32" s="10"/>
      <c r="R32" s="10"/>
    </row>
    <row r="33" spans="1:18" s="2" customFormat="1" ht="12.75">
      <c r="A33" s="21">
        <f t="shared" si="13"/>
        <v>4</v>
      </c>
      <c r="B33" s="20" t="s">
        <v>43</v>
      </c>
      <c r="C33" s="20" t="s">
        <v>16</v>
      </c>
      <c r="D33" s="20" t="s">
        <v>68</v>
      </c>
      <c r="E33" s="20"/>
      <c r="F33" s="20"/>
      <c r="G33" s="19">
        <f>1</f>
        <v>1</v>
      </c>
      <c r="H33" s="26">
        <f>0</f>
        <v>0</v>
      </c>
      <c r="I33" s="22">
        <v>0</v>
      </c>
      <c r="J33" s="26">
        <f>ROUND(H33*I33,2)</f>
        <v>0</v>
      </c>
      <c r="K33" s="26">
        <f>H33-J33</f>
        <v>0</v>
      </c>
      <c r="L33" s="26">
        <f>ROUND(G33*K33,2)</f>
        <v>0</v>
      </c>
      <c r="M33" s="26">
        <f>ROUND(L33*0.23,2)</f>
        <v>0</v>
      </c>
      <c r="N33" s="26">
        <f>ROUND(L33+M33,2)</f>
        <v>0</v>
      </c>
      <c r="O33" s="10"/>
      <c r="P33" s="10"/>
      <c r="Q33" s="10"/>
      <c r="R33" s="10"/>
    </row>
    <row r="34" spans="1:18" s="2" customFormat="1" ht="25.5">
      <c r="A34" s="21">
        <f t="shared" si="13"/>
        <v>5</v>
      </c>
      <c r="B34" s="20" t="s">
        <v>65</v>
      </c>
      <c r="C34" s="20" t="s">
        <v>16</v>
      </c>
      <c r="D34" s="20" t="s">
        <v>69</v>
      </c>
      <c r="E34" s="20"/>
      <c r="F34" s="20"/>
      <c r="G34" s="19">
        <f>1</f>
        <v>1</v>
      </c>
      <c r="H34" s="26">
        <f>0</f>
        <v>0</v>
      </c>
      <c r="I34" s="22">
        <v>0</v>
      </c>
      <c r="J34" s="26">
        <f>ROUND(H34*I34,2)</f>
        <v>0</v>
      </c>
      <c r="K34" s="26">
        <f>H34-J34</f>
        <v>0</v>
      </c>
      <c r="L34" s="26">
        <f>ROUND(G34*K34,2)</f>
        <v>0</v>
      </c>
      <c r="M34" s="26">
        <f>ROUND(L34*0.23,2)</f>
        <v>0</v>
      </c>
      <c r="N34" s="26">
        <f>ROUND(L34+M34,2)</f>
        <v>0</v>
      </c>
      <c r="O34" s="10"/>
      <c r="P34" s="10"/>
      <c r="Q34" s="10"/>
      <c r="R34" s="10"/>
    </row>
    <row r="35" spans="1:18" s="2" customFormat="1" ht="25.5">
      <c r="B35" s="10"/>
      <c r="C35" s="10"/>
      <c r="D35" s="10"/>
      <c r="E35" s="10"/>
      <c r="F35" s="48" t="s">
        <v>80</v>
      </c>
      <c r="G35" s="19"/>
      <c r="H35" s="30" t="s">
        <v>39</v>
      </c>
      <c r="I35" s="45" t="s">
        <v>39</v>
      </c>
      <c r="J35" s="30" t="s">
        <v>39</v>
      </c>
      <c r="K35" s="30" t="s">
        <v>39</v>
      </c>
      <c r="L35" s="30">
        <f>SUM(L30:L34)</f>
        <v>0</v>
      </c>
      <c r="M35" s="30">
        <f>SUM(M30:M34)</f>
        <v>0</v>
      </c>
      <c r="N35" s="46">
        <f>SUM(N30:N34)</f>
        <v>0</v>
      </c>
      <c r="O35" s="10"/>
      <c r="P35" s="10"/>
      <c r="Q35" s="10"/>
      <c r="R35" s="10"/>
    </row>
    <row r="36" spans="1:18" s="2" customFormat="1" ht="12.75">
      <c r="B36" s="10"/>
      <c r="C36" s="10"/>
      <c r="D36" s="10"/>
      <c r="E36" s="10"/>
      <c r="F36" s="37"/>
      <c r="G36" s="23"/>
      <c r="H36" s="27"/>
      <c r="I36" s="24"/>
      <c r="J36" s="27"/>
      <c r="K36" s="27"/>
      <c r="L36" s="10"/>
      <c r="M36" s="10"/>
      <c r="N36" s="10"/>
      <c r="O36" s="10"/>
      <c r="P36" s="10"/>
      <c r="Q36" s="10"/>
      <c r="R36" s="10"/>
    </row>
    <row r="37" spans="1:18" s="2" customFormat="1">
      <c r="B37" s="10"/>
      <c r="C37" s="10"/>
      <c r="D37" s="34" t="s">
        <v>9</v>
      </c>
      <c r="E37" s="34" t="s">
        <v>6</v>
      </c>
      <c r="F37" s="52" t="s">
        <v>10</v>
      </c>
      <c r="G37" s="51"/>
      <c r="H37" s="51"/>
      <c r="I37" s="51"/>
      <c r="J37" s="51"/>
      <c r="K37" s="51"/>
      <c r="L37" s="10"/>
      <c r="M37" s="10"/>
      <c r="N37" s="10"/>
      <c r="O37" s="10"/>
      <c r="P37" s="10"/>
      <c r="Q37" s="10"/>
      <c r="R37" s="10"/>
    </row>
    <row r="38" spans="1:18" s="2" customFormat="1" ht="27" customHeight="1">
      <c r="B38" s="10"/>
      <c r="C38" s="10"/>
      <c r="D38" s="10"/>
      <c r="E38" s="35" t="s">
        <v>7</v>
      </c>
      <c r="F38" s="53" t="s">
        <v>14</v>
      </c>
      <c r="G38" s="51"/>
      <c r="H38" s="51"/>
      <c r="I38" s="51"/>
      <c r="J38" s="51"/>
      <c r="K38" s="51"/>
      <c r="L38" s="10"/>
      <c r="M38" s="10"/>
      <c r="N38" s="10"/>
      <c r="O38" s="10"/>
      <c r="P38" s="10"/>
      <c r="Q38" s="10"/>
      <c r="R38" s="10"/>
    </row>
    <row r="39" spans="1:18" s="2" customFormat="1">
      <c r="B39" s="10"/>
      <c r="C39" s="10"/>
      <c r="D39" s="10"/>
      <c r="E39" s="34" t="s">
        <v>8</v>
      </c>
      <c r="F39" s="54" t="s">
        <v>11</v>
      </c>
      <c r="G39" s="51"/>
      <c r="H39" s="51"/>
      <c r="I39" s="51"/>
      <c r="J39" s="51"/>
      <c r="K39" s="51"/>
      <c r="L39" s="10"/>
      <c r="M39" s="10"/>
      <c r="N39" s="10"/>
      <c r="O39" s="10"/>
      <c r="P39" s="10"/>
      <c r="Q39" s="10"/>
      <c r="R39" s="10"/>
    </row>
    <row r="40" spans="1:18" s="2" customFormat="1">
      <c r="B40" s="10"/>
      <c r="C40" s="10"/>
      <c r="D40" s="10"/>
      <c r="E40" s="34"/>
      <c r="F40" s="36"/>
      <c r="G40" s="6"/>
      <c r="H40" s="6"/>
      <c r="I40" s="6"/>
      <c r="J40" s="6"/>
      <c r="K40" s="6"/>
      <c r="L40" s="10"/>
      <c r="M40" s="10"/>
      <c r="N40" s="10"/>
      <c r="O40" s="10"/>
      <c r="P40" s="10"/>
      <c r="Q40" s="10"/>
      <c r="R40" s="10"/>
    </row>
    <row r="41" spans="1:18" s="3" customFormat="1" ht="12.75">
      <c r="A41" s="2"/>
      <c r="C41" s="10"/>
      <c r="D41" s="10"/>
      <c r="E41" s="10"/>
      <c r="F41" s="10"/>
      <c r="G41" s="8"/>
      <c r="H41" s="28"/>
      <c r="I41" s="14"/>
      <c r="J41" s="28"/>
      <c r="K41" s="28"/>
      <c r="L41" s="11"/>
      <c r="M41" s="11"/>
      <c r="N41" s="11"/>
      <c r="O41" s="11"/>
      <c r="P41" s="11"/>
      <c r="Q41" s="11"/>
      <c r="R41" s="11"/>
    </row>
    <row r="42" spans="1:18" s="1" customFormat="1" ht="51">
      <c r="A42" s="2"/>
      <c r="B42" s="10"/>
      <c r="C42" s="10"/>
      <c r="D42" s="10"/>
      <c r="E42" s="10"/>
      <c r="F42" s="10"/>
      <c r="G42" s="8"/>
      <c r="H42" s="28"/>
      <c r="I42" s="14"/>
      <c r="J42" s="28"/>
      <c r="K42" s="28"/>
      <c r="L42" s="15" t="s">
        <v>79</v>
      </c>
      <c r="M42" s="15" t="s">
        <v>77</v>
      </c>
      <c r="N42" s="15" t="s">
        <v>78</v>
      </c>
      <c r="O42" s="12"/>
      <c r="P42" s="12"/>
      <c r="Q42" s="12"/>
      <c r="R42" s="12"/>
    </row>
    <row r="43" spans="1:18" s="1" customFormat="1">
      <c r="A43" s="2"/>
      <c r="B43" s="10"/>
      <c r="C43" s="10"/>
      <c r="D43" s="10"/>
      <c r="E43" s="10"/>
      <c r="F43" s="40"/>
      <c r="G43" s="23"/>
      <c r="H43" s="27"/>
      <c r="I43" s="24"/>
      <c r="J43" s="27"/>
      <c r="K43" s="55" t="s">
        <v>19</v>
      </c>
      <c r="L43" s="55">
        <f>L21+L35</f>
        <v>0</v>
      </c>
      <c r="M43" s="55">
        <f>M21+M35</f>
        <v>0</v>
      </c>
      <c r="N43" s="56">
        <f>N21+N35</f>
        <v>0</v>
      </c>
      <c r="O43" s="12"/>
      <c r="P43" s="12"/>
      <c r="Q43" s="12"/>
      <c r="R43" s="12"/>
    </row>
    <row r="44" spans="1:18" s="1" customFormat="1">
      <c r="A44" s="2"/>
      <c r="B44" s="10"/>
      <c r="C44" s="10"/>
      <c r="D44" s="10"/>
      <c r="E44" s="10"/>
      <c r="F44" s="10"/>
      <c r="G44" s="8"/>
      <c r="H44" s="28"/>
      <c r="I44" s="14"/>
      <c r="J44" s="28"/>
      <c r="K44" s="28"/>
      <c r="L44" s="12"/>
      <c r="M44" s="12"/>
      <c r="N44" s="12"/>
      <c r="O44" s="12"/>
      <c r="P44" s="12"/>
      <c r="Q44" s="12"/>
      <c r="R44" s="12"/>
    </row>
    <row r="45" spans="1:18" s="1" customFormat="1">
      <c r="A45" s="2"/>
      <c r="B45" s="10"/>
      <c r="C45" s="10"/>
      <c r="D45" s="10"/>
      <c r="E45" s="10"/>
      <c r="F45" s="10"/>
      <c r="G45" s="8"/>
      <c r="H45" s="28"/>
      <c r="I45" s="14"/>
      <c r="J45" s="28"/>
      <c r="K45" s="28"/>
      <c r="L45" s="12"/>
      <c r="M45" s="12"/>
      <c r="N45" s="12"/>
      <c r="O45" s="12"/>
      <c r="P45" s="12"/>
      <c r="Q45" s="12"/>
      <c r="R45" s="12"/>
    </row>
    <row r="46" spans="1:18" s="1" customFormat="1" ht="15.75">
      <c r="A46" s="2"/>
      <c r="B46" s="10"/>
      <c r="C46" s="10"/>
      <c r="D46" s="10"/>
      <c r="E46" s="10"/>
      <c r="F46" s="41" t="s">
        <v>45</v>
      </c>
      <c r="G46" s="8"/>
      <c r="H46" s="28"/>
      <c r="I46" s="14"/>
      <c r="J46" s="28"/>
      <c r="K46" s="28"/>
      <c r="L46" s="12"/>
      <c r="M46" s="12"/>
      <c r="N46" s="12"/>
      <c r="O46" s="12"/>
      <c r="P46" s="12"/>
      <c r="Q46" s="12"/>
      <c r="R46" s="12"/>
    </row>
    <row r="47" spans="1:18" s="1" customFormat="1">
      <c r="A47" s="2"/>
      <c r="B47" s="10"/>
      <c r="C47" s="10"/>
      <c r="D47" s="10"/>
      <c r="E47" s="10"/>
      <c r="F47" s="10"/>
      <c r="G47" s="8"/>
      <c r="H47" s="28"/>
      <c r="I47" s="14"/>
      <c r="K47" s="50" t="s">
        <v>22</v>
      </c>
      <c r="L47" s="51"/>
      <c r="M47" s="51"/>
      <c r="N47" s="51"/>
      <c r="O47"/>
      <c r="P47"/>
      <c r="Q47"/>
      <c r="R47" s="12"/>
    </row>
    <row r="48" spans="1:18" s="1" customFormat="1" ht="33.75" customHeight="1">
      <c r="B48" s="12"/>
      <c r="C48" s="12"/>
      <c r="D48" s="12"/>
      <c r="E48" s="12"/>
      <c r="F48" s="12"/>
      <c r="G48" s="9"/>
      <c r="H48" s="25"/>
      <c r="I48" s="13"/>
      <c r="J48" s="42"/>
      <c r="K48" s="49" t="s">
        <v>21</v>
      </c>
      <c r="L48" s="49"/>
      <c r="M48" s="49"/>
      <c r="N48" s="49"/>
      <c r="O48" s="44"/>
      <c r="P48"/>
      <c r="Q48"/>
      <c r="R48" s="12"/>
    </row>
    <row r="49" spans="2:18" s="1" customFormat="1">
      <c r="B49" s="12"/>
      <c r="C49" s="12"/>
      <c r="D49" s="12"/>
      <c r="E49" s="12"/>
      <c r="F49" s="12"/>
      <c r="G49" s="9"/>
      <c r="H49" s="25"/>
      <c r="I49" s="13"/>
      <c r="J49" s="42"/>
      <c r="K49"/>
      <c r="L49"/>
      <c r="M49"/>
      <c r="N49"/>
      <c r="O49"/>
      <c r="P49"/>
      <c r="Q49"/>
      <c r="R49" s="12"/>
    </row>
    <row r="50" spans="2:18" s="1" customFormat="1">
      <c r="B50" s="12"/>
      <c r="C50" s="12"/>
      <c r="D50" s="12"/>
      <c r="E50" s="12"/>
      <c r="F50" s="12"/>
      <c r="G50" s="9"/>
      <c r="H50" s="25"/>
      <c r="I50" s="13"/>
      <c r="J50" s="43" t="s">
        <v>20</v>
      </c>
      <c r="K50"/>
      <c r="L50"/>
      <c r="M50"/>
      <c r="N50"/>
      <c r="O50"/>
      <c r="P50"/>
      <c r="Q50" s="43"/>
      <c r="R50" s="12"/>
    </row>
    <row r="51" spans="2:18" s="1" customFormat="1">
      <c r="B51" s="12"/>
      <c r="C51" s="12"/>
      <c r="D51" s="12"/>
      <c r="E51" s="12"/>
      <c r="F51" s="12"/>
      <c r="G51" s="9"/>
      <c r="H51" s="25"/>
      <c r="I51" s="13"/>
      <c r="J51" s="25"/>
      <c r="K51" s="25"/>
      <c r="L51" s="12"/>
      <c r="M51" s="12"/>
      <c r="N51" s="12"/>
      <c r="O51" s="12"/>
      <c r="P51" s="12"/>
      <c r="Q51" s="12"/>
      <c r="R51" s="12"/>
    </row>
    <row r="52" spans="2:18" s="1" customFormat="1">
      <c r="B52" s="12"/>
      <c r="C52" s="12"/>
      <c r="D52" s="12"/>
      <c r="E52" s="12"/>
      <c r="F52" s="12"/>
      <c r="G52" s="9"/>
      <c r="H52" s="25"/>
      <c r="I52" s="13"/>
      <c r="J52" s="25"/>
      <c r="K52" s="25"/>
      <c r="L52" s="12"/>
      <c r="M52" s="12"/>
      <c r="N52" s="12"/>
      <c r="O52" s="12"/>
      <c r="P52" s="12"/>
      <c r="Q52" s="12"/>
      <c r="R52" s="12"/>
    </row>
    <row r="53" spans="2:18" s="1" customFormat="1">
      <c r="B53" s="12"/>
      <c r="C53" s="12"/>
      <c r="D53" s="12"/>
      <c r="E53" s="12"/>
      <c r="F53" s="12"/>
      <c r="G53" s="9"/>
      <c r="H53" s="25"/>
      <c r="I53" s="13"/>
      <c r="J53" s="25"/>
      <c r="K53" s="25"/>
      <c r="L53" s="12"/>
      <c r="M53" s="12"/>
      <c r="N53" s="12"/>
      <c r="O53" s="12"/>
      <c r="P53" s="12"/>
      <c r="Q53" s="12"/>
      <c r="R53" s="12"/>
    </row>
    <row r="54" spans="2:18" s="1" customFormat="1">
      <c r="B54" s="12"/>
      <c r="C54" s="12"/>
      <c r="D54" s="12"/>
      <c r="E54" s="12"/>
      <c r="F54" s="12"/>
      <c r="G54" s="9"/>
      <c r="H54" s="25"/>
      <c r="I54" s="13"/>
      <c r="J54" s="25"/>
      <c r="K54" s="25"/>
      <c r="L54" s="12"/>
      <c r="M54" s="12"/>
      <c r="N54" s="12"/>
      <c r="O54" s="12"/>
      <c r="P54" s="12"/>
      <c r="Q54" s="12"/>
      <c r="R54" s="12"/>
    </row>
    <row r="55" spans="2:18" s="1" customFormat="1">
      <c r="B55" s="12"/>
      <c r="C55" s="12"/>
      <c r="D55" s="12"/>
      <c r="E55" s="12"/>
      <c r="F55" s="12"/>
      <c r="G55" s="9"/>
      <c r="H55" s="25"/>
      <c r="I55" s="13"/>
      <c r="J55" s="25"/>
      <c r="K55" s="25"/>
      <c r="L55" s="12"/>
      <c r="M55" s="12"/>
      <c r="N55" s="12"/>
      <c r="O55" s="12"/>
      <c r="P55" s="12"/>
      <c r="Q55" s="12"/>
      <c r="R55" s="12"/>
    </row>
    <row r="56" spans="2:18" s="1" customFormat="1">
      <c r="B56" s="12"/>
      <c r="C56" s="12"/>
      <c r="D56" s="12"/>
      <c r="E56" s="12"/>
      <c r="F56" s="12"/>
      <c r="G56" s="9"/>
      <c r="H56" s="25"/>
      <c r="I56" s="13"/>
      <c r="J56" s="25"/>
      <c r="K56" s="25"/>
      <c r="L56" s="12"/>
      <c r="M56" s="12"/>
      <c r="N56" s="12"/>
      <c r="O56" s="12"/>
      <c r="P56" s="12"/>
      <c r="Q56" s="12"/>
      <c r="R56" s="12"/>
    </row>
    <row r="57" spans="2:18" s="1" customFormat="1">
      <c r="B57" s="12"/>
      <c r="C57" s="12"/>
      <c r="D57" s="12"/>
      <c r="E57" s="12"/>
      <c r="F57" s="12"/>
      <c r="G57" s="9"/>
      <c r="H57" s="25"/>
      <c r="I57" s="13"/>
      <c r="J57" s="25"/>
      <c r="K57" s="25"/>
      <c r="L57" s="12"/>
      <c r="M57" s="12"/>
      <c r="N57" s="12"/>
      <c r="O57" s="12"/>
      <c r="P57" s="12"/>
      <c r="Q57" s="12"/>
      <c r="R57" s="12"/>
    </row>
    <row r="58" spans="2:18" s="1" customFormat="1">
      <c r="B58" s="12"/>
      <c r="C58" s="12"/>
      <c r="D58" s="12"/>
      <c r="E58" s="12"/>
      <c r="F58" s="12"/>
      <c r="G58" s="9"/>
      <c r="H58" s="25"/>
      <c r="I58" s="13"/>
      <c r="J58" s="25"/>
      <c r="K58" s="25"/>
      <c r="L58" s="12"/>
      <c r="M58" s="12"/>
      <c r="N58" s="12"/>
      <c r="O58" s="12"/>
      <c r="P58" s="12"/>
      <c r="Q58" s="12"/>
      <c r="R58" s="12"/>
    </row>
  </sheetData>
  <mergeCells count="8">
    <mergeCell ref="K48:N48"/>
    <mergeCell ref="K47:N47"/>
    <mergeCell ref="F23:K23"/>
    <mergeCell ref="F24:K24"/>
    <mergeCell ref="F25:K25"/>
    <mergeCell ref="F37:K37"/>
    <mergeCell ref="F38:K38"/>
    <mergeCell ref="F39:K3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 Nr referencyjny ZP/3/2022&amp;C&amp;F&amp;RZnak sprawy: DZP-AR.260.4.2022</oddHeader>
    <oddFooter>&amp;C&amp;P/&amp;N</oddFooter>
  </headerFooter>
  <rowBreaks count="1" manualBreakCount="1">
    <brk id="2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ICHTJ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a.rutkowski</dc:creator>
  <cp:lastModifiedBy>Andrzej Rutkowski</cp:lastModifiedBy>
  <cp:lastPrinted>2022-08-25T12:53:09Z</cp:lastPrinted>
  <dcterms:created xsi:type="dcterms:W3CDTF">2012-03-30T15:25:22Z</dcterms:created>
  <dcterms:modified xsi:type="dcterms:W3CDTF">2022-08-25T12:54:06Z</dcterms:modified>
</cp:coreProperties>
</file>