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0935" activeTab="0"/>
  </bookViews>
  <sheets>
    <sheet name="Arkusz1" sheetId="1" r:id="rId1"/>
  </sheets>
  <definedNames>
    <definedName name="_xlnm.Print_Area" localSheetId="0">'Arkusz1'!$A$1:$T$38</definedName>
  </definedNames>
  <calcPr fullCalcOnLoad="1"/>
</workbook>
</file>

<file path=xl/sharedStrings.xml><?xml version="1.0" encoding="utf-8"?>
<sst xmlns="http://schemas.openxmlformats.org/spreadsheetml/2006/main" count="63" uniqueCount="54">
  <si>
    <t>Grupa taryfowa</t>
  </si>
  <si>
    <t xml:space="preserve"> (kWh)  </t>
  </si>
  <si>
    <t xml:space="preserve"> </t>
  </si>
  <si>
    <t xml:space="preserve">Cena jednostkowa za energię elektryczna czynną całodobowo (zł/kWh) </t>
  </si>
  <si>
    <t>Moc umowna (kW)</t>
  </si>
  <si>
    <t>L.P</t>
  </si>
  <si>
    <t>.........................................................</t>
  </si>
  <si>
    <t>C21</t>
  </si>
  <si>
    <t xml:space="preserve">                                     (miejscowość i data)</t>
  </si>
  <si>
    <t>FORMULARZ CENOWY</t>
  </si>
  <si>
    <t>Numer referencyjny ZP/1/2023</t>
  </si>
  <si>
    <t>Świadczenie usług dystrybucji energii elektrycznej i sprzedaż energii elektrycznej dla Instytutu Chemii i Techniki Jądrowej w Warszawie do obiektów przy ul. Dorodnej 16 (taryfa B21) i do obiektów przy ul. Na Krańcu 3 (taryfa C21) przez okres przez okres 12 miesięcy w 2024 roku w ramach umowy kompleksowej zawartej z uprawnionym Wykonawcą z możliwością przedłużenia na 2025 rok.</t>
  </si>
  <si>
    <t>Punkt odbioru Instytutu Chemii i Techniki Jądrowej</t>
  </si>
  <si>
    <t xml:space="preserve">ul. Na Krańcu 3, 02-484 Warszawa
</t>
  </si>
  <si>
    <t xml:space="preserve">ul. Dorodna 16, 03-195 Warszawa
 </t>
  </si>
  <si>
    <t>Stawka jakościowa (zł/kWh) Opłata jakościowa całodobowa</t>
  </si>
  <si>
    <t>Stawka opłaty przejściowej (zł/kW/m-c) Opłata przejściowa</t>
  </si>
  <si>
    <t>Składnik zmienny stawki sieciowej (zł/kWh) Opłata sieciowa zmienna całodobowa</t>
  </si>
  <si>
    <t>Składnik stały stawki sieciowej (zł/kW/m-c) Opłata sieciowa stała</t>
  </si>
  <si>
    <t>Stawka OZE (zł/kWh) Opłata OZE całodobowa</t>
  </si>
  <si>
    <t>Cena za  opłatę abonamentową (netto) zł/m-c Opłata abonamentowa</t>
  </si>
  <si>
    <t>Stawka opłaty mocowej [zł/KWh] Opłata mocowa</t>
  </si>
  <si>
    <t>Stawka opłaty kogeneracyjnej (zł/KWh) Opłata kogeneracyjna całodobowa</t>
  </si>
  <si>
    <t>B21</t>
  </si>
  <si>
    <t>Ceny jednostkowe*</t>
  </si>
  <si>
    <t>RAZEM (Łączna cena ofertowa )</t>
  </si>
  <si>
    <t>Przewidywana ilość zużycia energii elektr.  w okresie 12 miesięcy w 2024 r. (kWh)</t>
  </si>
  <si>
    <t>Cena jednostkowa netto* (zł)</t>
  </si>
  <si>
    <t>LP</t>
  </si>
  <si>
    <t>Zamaiający wymaga zaoferowania na 2024 r. opłat za:</t>
  </si>
  <si>
    <t>Grupa taryfowa B21</t>
  </si>
  <si>
    <t>Grupa taryfowa C21</t>
  </si>
  <si>
    <t>a</t>
  </si>
  <si>
    <t>b</t>
  </si>
  <si>
    <t>Cena za usługi dystrybucji - Łącznie { [(kol. 6 +kol. 8+kol. 10 + kol.12+kol.13)] x (kol. 2) + [(kol.7+kol.9) x (kol. 1)+(kol. 11)]} x ilość m-cy [zł]</t>
  </si>
  <si>
    <t>Kwota łączna podatku VAT wg stawki 23% [zł]</t>
  </si>
  <si>
    <t>Załącznik nr 1 do Załącznika nr 2 do SWZ</t>
  </si>
  <si>
    <t>Opłata handlowa (zł/m-c)</t>
  </si>
  <si>
    <t>Energię bierną indukcyjną - strefa całodobowa (kvarh)</t>
  </si>
  <si>
    <t>Przekroczenie mocy (kW)</t>
  </si>
  <si>
    <t>Energię bierną pojemnościową - strefa całodobowa (kvarh)</t>
  </si>
  <si>
    <r>
      <t xml:space="preserve">FORMULARZ CENOWY - Załącznik nr 1 do Załącznika nr 2 do SWZ </t>
    </r>
    <r>
      <rPr>
        <b/>
        <sz val="11"/>
        <rFont val="Arial"/>
        <family val="2"/>
      </rPr>
      <t>stanie się załącznikiem do Umowy. FORMULARZ CENOWY stanowić będzie podstawę do porównania ofert cenowych, a rozliczanie miesięczne faktur będzie następować zgodnie z obowiązującymi przepisami ustawy Prawo energetyczne.</t>
    </r>
  </si>
  <si>
    <t>Cena ze energię elektryczną zaoferowana na 2024 r. (netto)</t>
  </si>
  <si>
    <t>Cena za usługi dystrybucyjne zoferowana na 2024 r. (netto)</t>
  </si>
  <si>
    <t>Łączna cena netto (kol. 5 + kol. 14) zoferowana na 2024 r.  [zł]</t>
  </si>
  <si>
    <t>Lączna cena butto (kol.15 + kol. 16) zoferowana na 2024 r.  [zł]</t>
  </si>
  <si>
    <t>Cena za energię elektryczną Łącznie (kol. 2 x kol. 3 + kol. 4 x ilość m-cy) zoferowana na 2024 r. [zł]</t>
  </si>
  <si>
    <t>Uwaga 1:</t>
  </si>
  <si>
    <t>Uwaga 2:</t>
  </si>
  <si>
    <t>Wszelkie informacje finansowe należy podać w złotówkach [PLN/zł], z dokładnością do dwóch i do pięciu miejsc po przecinku z zastosowaniem matematycznych reguł zaokrąglania przy ich obliczaniu. Zasada określona w zdaniu pierwszym dotyczy:</t>
  </si>
  <si>
    <t>1) cen jednostkowych netto – w zakresie dokładności do pięciu miejsc po przecinku</t>
  </si>
  <si>
    <t>2) wartości cen netto, wartości kwot VAT, wartości cen brutto – w zakresie dokładności do dwóch miejsc po przecinku i z zastosowaniem matematycznych reguł zaokrąglania przy ich obliczaniu (zasada zaokrąglenia – poniżej 5 należy końcówkę pominąć, powyżej i równe 5 należy zaokrąglić w górę).</t>
  </si>
  <si>
    <t>stanowi odrębny plik do SWZ</t>
  </si>
  <si>
    <t>Formularz cenowy należy opatrzyć kwalifikowanym podpisem elektronicznym osoby/osób uprawnionych do reprezentowania Wykonawcy/Wykonawców.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</si>
</sst>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0.0000"/>
    <numFmt numFmtId="171" formatCode="#,##0.0"/>
    <numFmt numFmtId="172" formatCode="0.000"/>
    <numFmt numFmtId="173" formatCode="#,##0.0000"/>
    <numFmt numFmtId="174" formatCode="#,##0.000"/>
    <numFmt numFmtId="175" formatCode="0.0"/>
    <numFmt numFmtId="176" formatCode="#,##0.00\ &quot;zł&quot;"/>
    <numFmt numFmtId="177" formatCode="#,##0.00000"/>
    <numFmt numFmtId="178" formatCode="#,##0.000000"/>
    <numFmt numFmtId="179" formatCode="#,##0.0000000"/>
    <numFmt numFmtId="180" formatCode="0.00000"/>
  </numFmts>
  <fonts count="38">
    <font>
      <sz val="11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Times New Roman"/>
      <family val="1"/>
    </font>
    <font>
      <i/>
      <sz val="11"/>
      <name val="Times New Roman"/>
      <family val="1"/>
    </font>
    <font>
      <b/>
      <sz val="12"/>
      <name val="Arial"/>
      <family val="2"/>
    </font>
    <font>
      <b/>
      <i/>
      <sz val="11"/>
      <name val="Arial"/>
      <family val="2"/>
    </font>
    <font>
      <sz val="9"/>
      <name val="Arial"/>
      <family val="2"/>
    </font>
    <font>
      <b/>
      <u val="single"/>
      <sz val="11"/>
      <name val="Arial"/>
      <family val="2"/>
    </font>
    <font>
      <b/>
      <sz val="11"/>
      <color indexed="10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Arial"/>
      <family val="2"/>
    </font>
    <font>
      <b/>
      <i/>
      <sz val="11"/>
      <color indexed="62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1"/>
      <color theme="4" tint="-0.24997000396251678"/>
      <name val="Arial"/>
      <family val="2"/>
    </font>
    <font>
      <b/>
      <sz val="11"/>
      <color rgb="FF00000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21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3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173" fontId="2" fillId="0" borderId="0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3" fontId="2" fillId="0" borderId="10" xfId="0" applyNumberFormat="1" applyFont="1" applyFill="1" applyBorder="1" applyAlignment="1">
      <alignment horizontal="center" vertical="center" wrapText="1"/>
    </xf>
    <xf numFmtId="17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top" wrapText="1"/>
    </xf>
    <xf numFmtId="3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177" fontId="0" fillId="0" borderId="0" xfId="0" applyNumberFormat="1" applyFont="1" applyAlignment="1">
      <alignment horizontal="center"/>
    </xf>
    <xf numFmtId="0" fontId="0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27" fillId="0" borderId="0" xfId="0" applyFont="1" applyAlignment="1">
      <alignment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vertical="top"/>
    </xf>
    <xf numFmtId="174" fontId="0" fillId="0" borderId="0" xfId="0" applyNumberFormat="1" applyFont="1" applyAlignment="1">
      <alignment vertical="top"/>
    </xf>
    <xf numFmtId="174" fontId="2" fillId="0" borderId="10" xfId="0" applyNumberFormat="1" applyFont="1" applyFill="1" applyBorder="1" applyAlignment="1">
      <alignment horizontal="center" vertical="center" wrapText="1"/>
    </xf>
    <xf numFmtId="174" fontId="0" fillId="0" borderId="0" xfId="0" applyNumberFormat="1" applyFont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 wrapText="1"/>
    </xf>
    <xf numFmtId="174" fontId="0" fillId="0" borderId="0" xfId="0" applyNumberFormat="1" applyFont="1" applyAlignment="1">
      <alignment/>
    </xf>
    <xf numFmtId="0" fontId="0" fillId="25" borderId="0" xfId="0" applyFont="1" applyFill="1" applyAlignment="1">
      <alignment/>
    </xf>
    <xf numFmtId="0" fontId="5" fillId="0" borderId="11" xfId="0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center"/>
    </xf>
    <xf numFmtId="3" fontId="5" fillId="24" borderId="10" xfId="0" applyNumberFormat="1" applyFont="1" applyFill="1" applyBorder="1" applyAlignment="1">
      <alignment horizontal="center" vertical="top" wrapText="1"/>
    </xf>
    <xf numFmtId="4" fontId="24" fillId="0" borderId="0" xfId="0" applyNumberFormat="1" applyFont="1" applyAlignment="1">
      <alignment horizontal="center"/>
    </xf>
    <xf numFmtId="4" fontId="27" fillId="0" borderId="10" xfId="0" applyNumberFormat="1" applyFont="1" applyFill="1" applyBorder="1" applyAlignment="1">
      <alignment horizontal="center" wrapText="1"/>
    </xf>
    <xf numFmtId="4" fontId="27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4" fontId="27" fillId="26" borderId="10" xfId="0" applyNumberFormat="1" applyFont="1" applyFill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180" fontId="2" fillId="0" borderId="10" xfId="0" applyNumberFormat="1" applyFont="1" applyBorder="1" applyAlignment="1">
      <alignment horizontal="center" vertical="center"/>
    </xf>
    <xf numFmtId="180" fontId="34" fillId="0" borderId="10" xfId="0" applyNumberFormat="1" applyFont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9" fillId="0" borderId="0" xfId="0" applyFont="1" applyAlignment="1">
      <alignment vertical="top"/>
    </xf>
    <xf numFmtId="0" fontId="2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Font="1" applyAlignment="1">
      <alignment horizontal="center"/>
    </xf>
    <xf numFmtId="0" fontId="23" fillId="24" borderId="10" xfId="0" applyFont="1" applyFill="1" applyBorder="1" applyAlignment="1">
      <alignment horizontal="center" vertical="center" wrapText="1"/>
    </xf>
    <xf numFmtId="0" fontId="35" fillId="24" borderId="13" xfId="0" applyFont="1" applyFill="1" applyBorder="1" applyAlignment="1">
      <alignment horizontal="center" vertical="top" wrapText="1"/>
    </xf>
    <xf numFmtId="0" fontId="35" fillId="24" borderId="14" xfId="0" applyFont="1" applyFill="1" applyBorder="1" applyAlignment="1">
      <alignment horizontal="center" vertical="top" wrapTex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24" borderId="10" xfId="0" applyFont="1" applyFill="1" applyBorder="1" applyAlignment="1">
      <alignment horizontal="center" vertical="center" wrapText="1"/>
    </xf>
    <xf numFmtId="0" fontId="35" fillId="2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74" fontId="23" fillId="24" borderId="10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36" fillId="0" borderId="19" xfId="0" applyFont="1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  <xf numFmtId="0" fontId="0" fillId="0" borderId="16" xfId="0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18" xfId="0" applyBorder="1" applyAlignment="1">
      <alignment horizontal="left" vertical="top" wrapText="1"/>
    </xf>
    <xf numFmtId="0" fontId="37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tabSelected="1" view="pageBreakPreview" zoomScale="60" zoomScaleNormal="75" zoomScalePageLayoutView="0" workbookViewId="0" topLeftCell="A22">
      <selection activeCell="J35" sqref="J35"/>
    </sheetView>
  </sheetViews>
  <sheetFormatPr defaultColWidth="9.00390625" defaultRowHeight="14.25"/>
  <cols>
    <col min="1" max="1" width="3.50390625" style="1" customWidth="1"/>
    <col min="2" max="2" width="31.625" style="1" customWidth="1"/>
    <col min="3" max="3" width="15.875" style="1" customWidth="1"/>
    <col min="4" max="4" width="10.00390625" style="1" customWidth="1"/>
    <col min="5" max="5" width="14.875" style="32" customWidth="1"/>
    <col min="6" max="6" width="10.375" style="1" customWidth="1"/>
    <col min="7" max="7" width="8.25390625" style="1" customWidth="1"/>
    <col min="8" max="8" width="14.125" style="1" customWidth="1"/>
    <col min="9" max="10" width="10.25390625" style="1" customWidth="1"/>
    <col min="11" max="11" width="9.625" style="1" customWidth="1"/>
    <col min="12" max="12" width="10.875" style="1" customWidth="1"/>
    <col min="13" max="13" width="9.00390625" style="1" customWidth="1"/>
    <col min="14" max="14" width="12.75390625" style="1" customWidth="1"/>
    <col min="15" max="16" width="9.875" style="1" customWidth="1"/>
    <col min="17" max="17" width="19.50390625" style="1" customWidth="1"/>
    <col min="18" max="18" width="13.25390625" style="1" customWidth="1"/>
    <col min="19" max="19" width="11.50390625" style="1" customWidth="1"/>
    <col min="20" max="20" width="12.875" style="1" customWidth="1"/>
    <col min="21" max="16384" width="9.00390625" style="1" customWidth="1"/>
  </cols>
  <sheetData>
    <row r="1" spans="2:19" s="23" customFormat="1" ht="21.75" customHeight="1">
      <c r="B1" s="27" t="s">
        <v>10</v>
      </c>
      <c r="E1" s="28"/>
      <c r="F1" s="24"/>
      <c r="H1" s="27" t="s">
        <v>9</v>
      </c>
      <c r="Q1" s="26" t="s">
        <v>36</v>
      </c>
      <c r="S1" s="25"/>
    </row>
    <row r="2" spans="2:19" s="23" customFormat="1" ht="21.75" customHeight="1">
      <c r="B2" s="53" t="s">
        <v>52</v>
      </c>
      <c r="E2" s="28"/>
      <c r="F2" s="24"/>
      <c r="H2" s="27"/>
      <c r="Q2" s="26"/>
      <c r="S2" s="25"/>
    </row>
    <row r="3" spans="1:19" ht="40.5" customHeight="1">
      <c r="A3" s="19"/>
      <c r="B3" s="19"/>
      <c r="C3" s="54" t="s">
        <v>11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5" spans="1:20" ht="14.25" customHeight="1">
      <c r="A5" s="57" t="s">
        <v>5</v>
      </c>
      <c r="B5" s="57" t="s">
        <v>12</v>
      </c>
      <c r="C5" s="57" t="s">
        <v>0</v>
      </c>
      <c r="D5" s="57" t="s">
        <v>4</v>
      </c>
      <c r="E5" s="67" t="s">
        <v>26</v>
      </c>
      <c r="F5" s="57" t="s">
        <v>42</v>
      </c>
      <c r="G5" s="57"/>
      <c r="H5" s="57"/>
      <c r="I5" s="57" t="s">
        <v>43</v>
      </c>
      <c r="J5" s="57"/>
      <c r="K5" s="57"/>
      <c r="L5" s="57"/>
      <c r="M5" s="57"/>
      <c r="N5" s="57"/>
      <c r="O5" s="57"/>
      <c r="P5" s="57"/>
      <c r="Q5" s="57"/>
      <c r="R5" s="57" t="s">
        <v>44</v>
      </c>
      <c r="S5" s="57" t="s">
        <v>35</v>
      </c>
      <c r="T5" s="57" t="s">
        <v>45</v>
      </c>
    </row>
    <row r="6" spans="1:20" ht="14.25">
      <c r="A6" s="57"/>
      <c r="B6" s="57"/>
      <c r="C6" s="57"/>
      <c r="D6" s="57"/>
      <c r="E6" s="67" t="s">
        <v>1</v>
      </c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</row>
    <row r="7" spans="1:20" ht="14.25">
      <c r="A7" s="57"/>
      <c r="B7" s="57"/>
      <c r="C7" s="57"/>
      <c r="D7" s="57"/>
      <c r="E7" s="6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</row>
    <row r="8" spans="1:20" ht="14.25">
      <c r="A8" s="57"/>
      <c r="B8" s="57"/>
      <c r="C8" s="57"/>
      <c r="D8" s="57"/>
      <c r="E8" s="6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62"/>
    </row>
    <row r="9" spans="1:20" ht="15" customHeight="1">
      <c r="A9" s="57"/>
      <c r="B9" s="57"/>
      <c r="C9" s="57"/>
      <c r="D9" s="57"/>
      <c r="E9" s="67"/>
      <c r="F9" s="63" t="s">
        <v>24</v>
      </c>
      <c r="G9" s="63"/>
      <c r="H9" s="57" t="s">
        <v>46</v>
      </c>
      <c r="I9" s="58" t="s">
        <v>24</v>
      </c>
      <c r="J9" s="58"/>
      <c r="K9" s="58"/>
      <c r="L9" s="58"/>
      <c r="M9" s="58"/>
      <c r="N9" s="58"/>
      <c r="O9" s="58"/>
      <c r="P9" s="59"/>
      <c r="Q9" s="57" t="s">
        <v>34</v>
      </c>
      <c r="R9" s="57"/>
      <c r="S9" s="57"/>
      <c r="T9" s="62"/>
    </row>
    <row r="10" spans="1:20" ht="67.5" customHeight="1">
      <c r="A10" s="57"/>
      <c r="B10" s="57"/>
      <c r="C10" s="57"/>
      <c r="D10" s="57"/>
      <c r="E10" s="67"/>
      <c r="F10" s="68" t="s">
        <v>3</v>
      </c>
      <c r="G10" s="68" t="s">
        <v>37</v>
      </c>
      <c r="H10" s="57"/>
      <c r="I10" s="66" t="s">
        <v>15</v>
      </c>
      <c r="J10" s="64" t="s">
        <v>16</v>
      </c>
      <c r="K10" s="64" t="s">
        <v>17</v>
      </c>
      <c r="L10" s="64" t="s">
        <v>18</v>
      </c>
      <c r="M10" s="64" t="s">
        <v>19</v>
      </c>
      <c r="N10" s="69" t="s">
        <v>20</v>
      </c>
      <c r="O10" s="64" t="s">
        <v>21</v>
      </c>
      <c r="P10" s="70" t="s">
        <v>22</v>
      </c>
      <c r="Q10" s="57"/>
      <c r="R10" s="57"/>
      <c r="S10" s="57"/>
      <c r="T10" s="62"/>
    </row>
    <row r="11" spans="1:20" ht="14.25">
      <c r="A11" s="57"/>
      <c r="B11" s="57"/>
      <c r="C11" s="57"/>
      <c r="D11" s="57"/>
      <c r="E11" s="67"/>
      <c r="F11" s="68"/>
      <c r="G11" s="68"/>
      <c r="H11" s="57"/>
      <c r="I11" s="66"/>
      <c r="J11" s="64"/>
      <c r="K11" s="64"/>
      <c r="L11" s="64"/>
      <c r="M11" s="65"/>
      <c r="N11" s="69" t="s">
        <v>2</v>
      </c>
      <c r="O11" s="64"/>
      <c r="P11" s="71"/>
      <c r="Q11" s="57"/>
      <c r="R11" s="57"/>
      <c r="S11" s="57"/>
      <c r="T11" s="62"/>
    </row>
    <row r="12" spans="1:20" ht="14.25">
      <c r="A12" s="57"/>
      <c r="B12" s="57"/>
      <c r="C12" s="57"/>
      <c r="D12" s="57"/>
      <c r="E12" s="67"/>
      <c r="F12" s="68"/>
      <c r="G12" s="68"/>
      <c r="H12" s="57"/>
      <c r="I12" s="66"/>
      <c r="J12" s="64"/>
      <c r="K12" s="64"/>
      <c r="L12" s="64"/>
      <c r="M12" s="65"/>
      <c r="N12" s="69"/>
      <c r="O12" s="64"/>
      <c r="P12" s="71"/>
      <c r="Q12" s="57"/>
      <c r="R12" s="57"/>
      <c r="S12" s="57"/>
      <c r="T12" s="62"/>
    </row>
    <row r="13" spans="1:20" ht="27" customHeight="1">
      <c r="A13" s="57"/>
      <c r="B13" s="57"/>
      <c r="C13" s="57"/>
      <c r="D13" s="57"/>
      <c r="E13" s="67"/>
      <c r="F13" s="68"/>
      <c r="G13" s="68"/>
      <c r="H13" s="57"/>
      <c r="I13" s="66"/>
      <c r="J13" s="64"/>
      <c r="K13" s="64"/>
      <c r="L13" s="64"/>
      <c r="M13" s="65"/>
      <c r="N13" s="69"/>
      <c r="O13" s="64"/>
      <c r="P13" s="72"/>
      <c r="Q13" s="57"/>
      <c r="R13" s="57"/>
      <c r="S13" s="57"/>
      <c r="T13" s="62"/>
    </row>
    <row r="14" spans="1:20" ht="14.25">
      <c r="A14" s="57"/>
      <c r="B14" s="57"/>
      <c r="C14" s="57"/>
      <c r="D14" s="14">
        <v>1</v>
      </c>
      <c r="E14" s="36">
        <v>2</v>
      </c>
      <c r="F14" s="14">
        <v>3</v>
      </c>
      <c r="G14" s="14">
        <v>4</v>
      </c>
      <c r="H14" s="14">
        <v>5</v>
      </c>
      <c r="I14" s="14">
        <v>6</v>
      </c>
      <c r="J14" s="14">
        <v>7</v>
      </c>
      <c r="K14" s="14">
        <v>8</v>
      </c>
      <c r="L14" s="14">
        <v>9</v>
      </c>
      <c r="M14" s="20">
        <v>10</v>
      </c>
      <c r="N14" s="20">
        <v>11</v>
      </c>
      <c r="O14" s="51">
        <v>12</v>
      </c>
      <c r="P14" s="34">
        <v>13</v>
      </c>
      <c r="Q14" s="14">
        <v>14</v>
      </c>
      <c r="R14" s="14">
        <v>15</v>
      </c>
      <c r="S14" s="14">
        <v>16</v>
      </c>
      <c r="T14" s="14">
        <v>17</v>
      </c>
    </row>
    <row r="15" spans="1:20" s="7" customFormat="1" ht="47.25">
      <c r="A15" s="9">
        <v>1</v>
      </c>
      <c r="B15" s="42" t="s">
        <v>14</v>
      </c>
      <c r="C15" s="15" t="s">
        <v>23</v>
      </c>
      <c r="D15" s="16">
        <v>550</v>
      </c>
      <c r="E15" s="11">
        <v>1181347</v>
      </c>
      <c r="F15" s="40">
        <v>0</v>
      </c>
      <c r="G15" s="40">
        <v>0</v>
      </c>
      <c r="H15" s="13">
        <f>ROUND((E15*F15+G15*12),2)</f>
        <v>0</v>
      </c>
      <c r="I15" s="40">
        <v>0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35">
        <f>ROUND(((I15+K15+M15+O15+P15)*E15+((J15+L15)*D15+N15))*12,2)</f>
        <v>0</v>
      </c>
      <c r="R15" s="11">
        <f>H15+Q15</f>
        <v>0</v>
      </c>
      <c r="S15" s="11">
        <f>R15*0.23</f>
        <v>0</v>
      </c>
      <c r="T15" s="11">
        <f>R15+S15</f>
        <v>0</v>
      </c>
    </row>
    <row r="16" spans="1:20" s="7" customFormat="1" ht="47.25">
      <c r="A16" s="9">
        <v>2</v>
      </c>
      <c r="B16" s="42" t="s">
        <v>13</v>
      </c>
      <c r="C16" s="15" t="s">
        <v>7</v>
      </c>
      <c r="D16" s="16">
        <v>140</v>
      </c>
      <c r="E16" s="11">
        <f>71782</f>
        <v>71782</v>
      </c>
      <c r="F16" s="40">
        <v>0</v>
      </c>
      <c r="G16" s="40">
        <v>0</v>
      </c>
      <c r="H16" s="13">
        <f>ROUND((E16*F16+G16*12),2)</f>
        <v>0</v>
      </c>
      <c r="I16" s="40">
        <v>0</v>
      </c>
      <c r="J16" s="40">
        <v>0</v>
      </c>
      <c r="K16" s="40">
        <v>0</v>
      </c>
      <c r="L16" s="40">
        <v>0</v>
      </c>
      <c r="M16" s="40">
        <v>0</v>
      </c>
      <c r="N16" s="40">
        <v>0</v>
      </c>
      <c r="O16" s="40">
        <v>0</v>
      </c>
      <c r="P16" s="40">
        <v>0</v>
      </c>
      <c r="Q16" s="35">
        <f>ROUND(((I16+K16+M16+O16+P16)*E16+((J16+L16)*D16+N16))*12,2)</f>
        <v>0</v>
      </c>
      <c r="R16" s="11">
        <f>H16+Q16</f>
        <v>0</v>
      </c>
      <c r="S16" s="11">
        <f>R16*0.23</f>
        <v>0</v>
      </c>
      <c r="T16" s="11">
        <f>R16+S16</f>
        <v>0</v>
      </c>
    </row>
    <row r="17" spans="1:20" s="3" customFormat="1" ht="28.5">
      <c r="A17" s="9">
        <v>3</v>
      </c>
      <c r="B17" s="12"/>
      <c r="C17" s="9"/>
      <c r="D17" s="9"/>
      <c r="E17" s="29"/>
      <c r="F17" s="10"/>
      <c r="G17" s="11"/>
      <c r="H17" s="11"/>
      <c r="I17" s="10"/>
      <c r="J17" s="10"/>
      <c r="K17" s="11"/>
      <c r="L17" s="10"/>
      <c r="M17" s="11"/>
      <c r="N17" s="11"/>
      <c r="O17" s="11"/>
      <c r="P17" s="11"/>
      <c r="Q17" s="38" t="s">
        <v>25</v>
      </c>
      <c r="R17" s="41">
        <f>SUM(R15:R16)</f>
        <v>0</v>
      </c>
      <c r="S17" s="39">
        <f>SUM(S15:S16)</f>
        <v>0</v>
      </c>
      <c r="T17" s="41">
        <f>SUM(T15:T16)</f>
        <v>0</v>
      </c>
    </row>
    <row r="18" spans="1:17" ht="14.25">
      <c r="A18" s="3"/>
      <c r="B18" s="3"/>
      <c r="C18" s="3"/>
      <c r="D18" s="3"/>
      <c r="E18" s="30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2"/>
    </row>
    <row r="19" spans="1:17" ht="45">
      <c r="A19" s="43" t="s">
        <v>28</v>
      </c>
      <c r="B19" s="44" t="s">
        <v>29</v>
      </c>
      <c r="C19" s="44" t="s">
        <v>27</v>
      </c>
      <c r="D19" s="3"/>
      <c r="E19" s="30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2"/>
    </row>
    <row r="20" spans="1:17" ht="30">
      <c r="A20" s="43">
        <v>1</v>
      </c>
      <c r="B20" s="45" t="s">
        <v>38</v>
      </c>
      <c r="C20" s="48"/>
      <c r="D20" s="3"/>
      <c r="E20" s="30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2"/>
    </row>
    <row r="21" spans="1:17" ht="15">
      <c r="A21" s="43" t="s">
        <v>32</v>
      </c>
      <c r="B21" s="45" t="s">
        <v>30</v>
      </c>
      <c r="C21" s="49">
        <v>0</v>
      </c>
      <c r="D21" s="3"/>
      <c r="E21" s="30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2"/>
    </row>
    <row r="22" spans="1:17" ht="15">
      <c r="A22" s="43" t="s">
        <v>33</v>
      </c>
      <c r="B22" s="45" t="s">
        <v>31</v>
      </c>
      <c r="C22" s="49">
        <v>0</v>
      </c>
      <c r="D22" s="3"/>
      <c r="E22" s="30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2"/>
    </row>
    <row r="23" spans="1:17" ht="30">
      <c r="A23" s="43">
        <v>2</v>
      </c>
      <c r="B23" s="46" t="s">
        <v>40</v>
      </c>
      <c r="C23" s="48"/>
      <c r="D23" s="3"/>
      <c r="E23" s="3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2"/>
    </row>
    <row r="24" spans="1:17" ht="15">
      <c r="A24" s="43" t="s">
        <v>32</v>
      </c>
      <c r="B24" s="45" t="s">
        <v>30</v>
      </c>
      <c r="C24" s="49">
        <v>0</v>
      </c>
      <c r="D24" s="3"/>
      <c r="E24" s="30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2"/>
    </row>
    <row r="25" spans="1:17" ht="15">
      <c r="A25" s="43" t="s">
        <v>33</v>
      </c>
      <c r="B25" s="45" t="s">
        <v>31</v>
      </c>
      <c r="C25" s="49">
        <v>0</v>
      </c>
      <c r="D25" s="3"/>
      <c r="E25" s="30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2"/>
    </row>
    <row r="26" spans="1:17" ht="15">
      <c r="A26" s="43">
        <v>3</v>
      </c>
      <c r="B26" s="47" t="s">
        <v>39</v>
      </c>
      <c r="C26" s="48"/>
      <c r="D26" s="3"/>
      <c r="E26" s="30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2"/>
    </row>
    <row r="27" spans="1:17" ht="15">
      <c r="A27" s="43" t="s">
        <v>32</v>
      </c>
      <c r="B27" s="45" t="s">
        <v>30</v>
      </c>
      <c r="C27" s="49">
        <v>0</v>
      </c>
      <c r="D27" s="3"/>
      <c r="E27" s="30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2"/>
    </row>
    <row r="28" spans="1:17" ht="15">
      <c r="A28" s="43" t="s">
        <v>33</v>
      </c>
      <c r="B28" s="45" t="s">
        <v>31</v>
      </c>
      <c r="C28" s="49">
        <v>0</v>
      </c>
      <c r="D28" s="3"/>
      <c r="E28" s="30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2"/>
    </row>
    <row r="29" spans="1:16" ht="15">
      <c r="A29" s="3"/>
      <c r="B29" s="50"/>
      <c r="C29" s="4"/>
      <c r="D29" s="4"/>
      <c r="E29" s="31"/>
      <c r="F29" s="5"/>
      <c r="G29" s="6"/>
      <c r="H29" s="6"/>
      <c r="I29" s="5"/>
      <c r="J29" s="5"/>
      <c r="K29" s="6"/>
      <c r="L29" s="5"/>
      <c r="M29" s="6"/>
      <c r="N29" s="6"/>
      <c r="O29" s="6"/>
      <c r="P29" s="6"/>
    </row>
    <row r="30" spans="1:19" ht="39.75" customHeight="1">
      <c r="A30" s="3"/>
      <c r="B30" s="52" t="s">
        <v>47</v>
      </c>
      <c r="C30" s="82" t="s">
        <v>41</v>
      </c>
      <c r="D30" s="83"/>
      <c r="E30" s="83"/>
      <c r="F30" s="83"/>
      <c r="G30" s="83"/>
      <c r="H30" s="83"/>
      <c r="I30" s="83"/>
      <c r="J30" s="83"/>
      <c r="K30" s="83"/>
      <c r="L30" s="84"/>
      <c r="M30" s="84"/>
      <c r="N30" s="84"/>
      <c r="O30" s="84"/>
      <c r="P30" s="84"/>
      <c r="Q30" s="84"/>
      <c r="R30" s="84"/>
      <c r="S30" s="84"/>
    </row>
    <row r="31" spans="2:19" ht="35.25" customHeight="1">
      <c r="B31" s="52" t="s">
        <v>48</v>
      </c>
      <c r="C31" s="82" t="s">
        <v>49</v>
      </c>
      <c r="D31" s="83"/>
      <c r="E31" s="83"/>
      <c r="F31" s="83"/>
      <c r="G31" s="83"/>
      <c r="H31" s="83"/>
      <c r="I31" s="83"/>
      <c r="J31" s="83"/>
      <c r="K31" s="83"/>
      <c r="L31" s="84"/>
      <c r="M31" s="84"/>
      <c r="N31" s="84"/>
      <c r="O31" s="84"/>
      <c r="P31" s="84"/>
      <c r="Q31" s="84"/>
      <c r="R31" s="84"/>
      <c r="S31" s="84"/>
    </row>
    <row r="32" spans="3:19" ht="21" customHeight="1">
      <c r="C32" s="82" t="s">
        <v>50</v>
      </c>
      <c r="D32" s="85"/>
      <c r="E32" s="85"/>
      <c r="F32" s="85"/>
      <c r="G32" s="85"/>
      <c r="H32" s="85"/>
      <c r="I32" s="85"/>
      <c r="J32" s="85"/>
      <c r="K32" s="85"/>
      <c r="L32" s="83"/>
      <c r="M32" s="83"/>
      <c r="N32" s="83"/>
      <c r="O32" s="83"/>
      <c r="P32" s="83"/>
      <c r="Q32" s="83"/>
      <c r="R32" s="83"/>
      <c r="S32" s="83"/>
    </row>
    <row r="33" spans="3:19" ht="39.75" customHeight="1">
      <c r="C33" s="82" t="s">
        <v>51</v>
      </c>
      <c r="D33" s="85"/>
      <c r="E33" s="85"/>
      <c r="F33" s="85"/>
      <c r="G33" s="85"/>
      <c r="H33" s="85"/>
      <c r="I33" s="85"/>
      <c r="J33" s="85"/>
      <c r="K33" s="85"/>
      <c r="L33" s="83"/>
      <c r="M33" s="83"/>
      <c r="N33" s="83"/>
      <c r="O33" s="83"/>
      <c r="P33" s="83"/>
      <c r="Q33" s="83"/>
      <c r="R33" s="83"/>
      <c r="S33" s="83"/>
    </row>
    <row r="34" spans="5:19" ht="14.25">
      <c r="E34" s="1"/>
      <c r="M34" s="8"/>
      <c r="N34" s="22"/>
      <c r="O34" s="21"/>
      <c r="P34" s="21"/>
      <c r="Q34" s="21"/>
      <c r="R34" s="21"/>
      <c r="S34" s="8"/>
    </row>
    <row r="35" spans="5:19" ht="14.25">
      <c r="E35" s="1"/>
      <c r="M35" s="73" t="s">
        <v>53</v>
      </c>
      <c r="N35" s="74"/>
      <c r="O35" s="74"/>
      <c r="P35" s="74"/>
      <c r="Q35" s="74"/>
      <c r="R35" s="74"/>
      <c r="S35" s="75"/>
    </row>
    <row r="36" spans="2:19" ht="15">
      <c r="B36" s="17"/>
      <c r="C36" s="18"/>
      <c r="D36" s="18"/>
      <c r="E36" s="18"/>
      <c r="F36" s="18"/>
      <c r="M36" s="76"/>
      <c r="N36" s="77"/>
      <c r="O36" s="77"/>
      <c r="P36" s="77"/>
      <c r="Q36" s="77"/>
      <c r="R36" s="77"/>
      <c r="S36" s="78"/>
    </row>
    <row r="37" spans="2:19" ht="15">
      <c r="B37" s="17"/>
      <c r="C37" s="8"/>
      <c r="D37" s="56" t="s">
        <v>6</v>
      </c>
      <c r="E37" s="56"/>
      <c r="F37" s="56"/>
      <c r="G37" s="8"/>
      <c r="M37" s="79"/>
      <c r="N37" s="80"/>
      <c r="O37" s="80"/>
      <c r="P37" s="80"/>
      <c r="Q37" s="80"/>
      <c r="R37" s="80"/>
      <c r="S37" s="81"/>
    </row>
    <row r="38" spans="2:19" ht="15">
      <c r="B38" s="17"/>
      <c r="C38" s="60" t="s">
        <v>8</v>
      </c>
      <c r="D38" s="61"/>
      <c r="E38" s="61"/>
      <c r="F38" s="61"/>
      <c r="G38" s="61"/>
      <c r="M38" s="17"/>
      <c r="N38" s="18"/>
      <c r="O38" s="18"/>
      <c r="P38" s="18"/>
      <c r="Q38" s="37"/>
      <c r="R38" s="18"/>
      <c r="S38" s="18"/>
    </row>
    <row r="39" spans="2:19" ht="15">
      <c r="B39" s="17"/>
      <c r="C39" s="18"/>
      <c r="D39" s="18"/>
      <c r="E39" s="18"/>
      <c r="M39" s="17"/>
      <c r="N39" s="18"/>
      <c r="O39" s="18"/>
      <c r="P39" s="18"/>
      <c r="Q39" s="37"/>
      <c r="R39" s="18"/>
      <c r="S39" s="18"/>
    </row>
    <row r="40" ht="14.25">
      <c r="B40" s="33"/>
    </row>
    <row r="41" ht="14.25">
      <c r="B41" s="33"/>
    </row>
    <row r="42" ht="14.25">
      <c r="B42" s="33"/>
    </row>
    <row r="43" ht="14.25">
      <c r="B43" s="33"/>
    </row>
    <row r="44" ht="14.25">
      <c r="B44" s="33"/>
    </row>
    <row r="45" ht="14.25">
      <c r="B45" s="33"/>
    </row>
    <row r="49" ht="14.25">
      <c r="B49" s="33"/>
    </row>
  </sheetData>
  <sheetProtection/>
  <mergeCells count="32">
    <mergeCell ref="C31:S31"/>
    <mergeCell ref="C32:S32"/>
    <mergeCell ref="C33:S33"/>
    <mergeCell ref="A5:A14"/>
    <mergeCell ref="D5:D13"/>
    <mergeCell ref="L10:L13"/>
    <mergeCell ref="N10:N13"/>
    <mergeCell ref="B5:B14"/>
    <mergeCell ref="J10:J13"/>
    <mergeCell ref="K10:K13"/>
    <mergeCell ref="G10:G13"/>
    <mergeCell ref="F5:H8"/>
    <mergeCell ref="C38:G38"/>
    <mergeCell ref="T5:T13"/>
    <mergeCell ref="S5:S13"/>
    <mergeCell ref="F9:G9"/>
    <mergeCell ref="H9:H13"/>
    <mergeCell ref="C5:C14"/>
    <mergeCell ref="M10:M13"/>
    <mergeCell ref="I10:I13"/>
    <mergeCell ref="E5:E13"/>
    <mergeCell ref="F10:F13"/>
    <mergeCell ref="C3:S3"/>
    <mergeCell ref="D37:F37"/>
    <mergeCell ref="R5:R13"/>
    <mergeCell ref="I5:Q8"/>
    <mergeCell ref="Q9:Q13"/>
    <mergeCell ref="I9:P9"/>
    <mergeCell ref="P10:P13"/>
    <mergeCell ref="O10:O13"/>
    <mergeCell ref="M35:S37"/>
    <mergeCell ref="C30:S30"/>
  </mergeCells>
  <printOptions/>
  <pageMargins left="0.7086614173228347" right="0.7086614173228347" top="1.141732283464567" bottom="1.141732283464567" header="0.5118110236220472" footer="0.5118110236220472"/>
  <pageSetup fitToHeight="0" fitToWidth="1" horizontalDpi="600" verticalDpi="6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STOEN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rx10540</dc:creator>
  <cp:keywords/>
  <dc:description/>
  <cp:lastModifiedBy>Andrzej Rutkowski</cp:lastModifiedBy>
  <cp:lastPrinted>2023-03-21T14:30:04Z</cp:lastPrinted>
  <dcterms:created xsi:type="dcterms:W3CDTF">2009-06-12T07:16:12Z</dcterms:created>
  <dcterms:modified xsi:type="dcterms:W3CDTF">2023-03-24T09:31:32Z</dcterms:modified>
  <cp:category/>
  <cp:version/>
  <cp:contentType/>
  <cp:contentStatus/>
</cp:coreProperties>
</file>